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お金\売上\"/>
    </mc:Choice>
  </mc:AlternateContent>
  <xr:revisionPtr revIDLastSave="0" documentId="8_{FBF3B2E9-8885-440E-8A15-6CAB37C95D9E}" xr6:coauthVersionLast="45" xr6:coauthVersionMax="45" xr10:uidLastSave="{00000000-0000-0000-0000-000000000000}"/>
  <bookViews>
    <workbookView xWindow="-120" yWindow="-120" windowWidth="29040" windowHeight="15840" xr2:uid="{5AA52291-678C-4C01-9615-5CF6D422F8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K6" i="1"/>
  <c r="M6" i="1" s="1"/>
  <c r="N6" i="1" s="1"/>
  <c r="K7" i="1"/>
  <c r="K8" i="1"/>
  <c r="K9" i="1"/>
  <c r="M9" i="1" s="1"/>
  <c r="N9" i="1" s="1"/>
  <c r="K10" i="1"/>
  <c r="K11" i="1"/>
  <c r="K12" i="1"/>
  <c r="K13" i="1"/>
  <c r="M13" i="1" s="1"/>
  <c r="N13" i="1" s="1"/>
  <c r="K14" i="1"/>
  <c r="K15" i="1"/>
  <c r="K16" i="1"/>
  <c r="K17" i="1"/>
  <c r="M17" i="1" s="1"/>
  <c r="N17" i="1" s="1"/>
  <c r="K18" i="1"/>
  <c r="K19" i="1"/>
  <c r="K20" i="1"/>
  <c r="K21" i="1"/>
  <c r="M21" i="1" s="1"/>
  <c r="N21" i="1" s="1"/>
  <c r="K22" i="1"/>
  <c r="K23" i="1"/>
  <c r="K24" i="1"/>
  <c r="K25" i="1"/>
  <c r="M25" i="1" s="1"/>
  <c r="N25" i="1" s="1"/>
  <c r="K26" i="1"/>
  <c r="K27" i="1"/>
  <c r="M27" i="1" s="1"/>
  <c r="N27" i="1" s="1"/>
  <c r="K28" i="1"/>
  <c r="M28" i="1" s="1"/>
  <c r="N28" i="1" s="1"/>
  <c r="K5" i="1"/>
  <c r="M26" i="1"/>
  <c r="N26" i="1" s="1"/>
  <c r="F24" i="1"/>
  <c r="F25" i="1"/>
  <c r="F26" i="1"/>
  <c r="F27" i="1"/>
  <c r="F28" i="1"/>
  <c r="L29" i="1"/>
  <c r="J29" i="1"/>
  <c r="I29" i="1"/>
  <c r="G29" i="1"/>
  <c r="E29" i="1"/>
  <c r="D29" i="1"/>
  <c r="C29" i="1"/>
  <c r="B29" i="1"/>
  <c r="M24" i="1"/>
  <c r="N24" i="1" s="1"/>
  <c r="M23" i="1"/>
  <c r="N23" i="1" s="1"/>
  <c r="F23" i="1"/>
  <c r="M22" i="1"/>
  <c r="N22" i="1" s="1"/>
  <c r="F22" i="1"/>
  <c r="F21" i="1"/>
  <c r="M20" i="1"/>
  <c r="N20" i="1" s="1"/>
  <c r="F20" i="1"/>
  <c r="M19" i="1"/>
  <c r="N19" i="1" s="1"/>
  <c r="F19" i="1"/>
  <c r="M18" i="1"/>
  <c r="N18" i="1" s="1"/>
  <c r="F18" i="1"/>
  <c r="F17" i="1"/>
  <c r="M16" i="1"/>
  <c r="N16" i="1" s="1"/>
  <c r="F16" i="1"/>
  <c r="M15" i="1"/>
  <c r="N15" i="1" s="1"/>
  <c r="F15" i="1"/>
  <c r="M14" i="1"/>
  <c r="N14" i="1" s="1"/>
  <c r="F14" i="1"/>
  <c r="F13" i="1"/>
  <c r="M12" i="1"/>
  <c r="N12" i="1" s="1"/>
  <c r="F12" i="1"/>
  <c r="M11" i="1"/>
  <c r="N11" i="1" s="1"/>
  <c r="F11" i="1"/>
  <c r="M10" i="1"/>
  <c r="N10" i="1" s="1"/>
  <c r="F10" i="1"/>
  <c r="F9" i="1"/>
  <c r="M8" i="1"/>
  <c r="N8" i="1" s="1"/>
  <c r="F8" i="1"/>
  <c r="M7" i="1"/>
  <c r="N7" i="1" s="1"/>
  <c r="F7" i="1"/>
  <c r="F6" i="1"/>
  <c r="F5" i="1"/>
  <c r="F29" i="1" l="1"/>
  <c r="K29" i="1"/>
  <c r="M5" i="1"/>
  <c r="M29" i="1" l="1"/>
  <c r="N29" i="1" s="1"/>
  <c r="N5" i="1"/>
</calcChain>
</file>

<file path=xl/sharedStrings.xml><?xml version="1.0" encoding="utf-8"?>
<sst xmlns="http://schemas.openxmlformats.org/spreadsheetml/2006/main" count="16" uniqueCount="16">
  <si>
    <t>売上表</t>
  </si>
  <si>
    <t>日</t>
  </si>
  <si>
    <t>①患者請求額
保険適用</t>
    <rPh sb="1" eb="3">
      <t>カンジャ</t>
    </rPh>
    <rPh sb="3" eb="5">
      <t>セイキュウ</t>
    </rPh>
    <rPh sb="5" eb="6">
      <t>ガク</t>
    </rPh>
    <rPh sb="7" eb="9">
      <t>ホケン</t>
    </rPh>
    <rPh sb="9" eb="11">
      <t>テキヨウ</t>
    </rPh>
    <phoneticPr fontId="2"/>
  </si>
  <si>
    <t>自費</t>
    <rPh sb="0" eb="2">
      <t>ジヒ</t>
    </rPh>
    <phoneticPr fontId="2"/>
  </si>
  <si>
    <t>②総請求額</t>
    <phoneticPr fontId="2"/>
  </si>
  <si>
    <t>③繰越入金額</t>
    <phoneticPr fontId="2"/>
  </si>
  <si>
    <t>④正誤
②-③=①</t>
    <rPh sb="1" eb="3">
      <t>セイゴ</t>
    </rPh>
    <phoneticPr fontId="2"/>
  </si>
  <si>
    <t>⑤現金</t>
    <phoneticPr fontId="2"/>
  </si>
  <si>
    <t>⑥クレジットカード
電子マネー</t>
    <phoneticPr fontId="2"/>
  </si>
  <si>
    <t>⑦その他
キャッシュレス</t>
    <phoneticPr fontId="2"/>
  </si>
  <si>
    <t>⑧入金額
⑤+⑥+⑦</t>
    <phoneticPr fontId="2"/>
  </si>
  <si>
    <t>⑨未収金</t>
    <phoneticPr fontId="2"/>
  </si>
  <si>
    <t>⑩請求額合計
⑧+⑨</t>
    <rPh sb="1" eb="3">
      <t>セイキュウ</t>
    </rPh>
    <rPh sb="3" eb="4">
      <t>ガク</t>
    </rPh>
    <rPh sb="4" eb="6">
      <t>ゴウケイ</t>
    </rPh>
    <phoneticPr fontId="2"/>
  </si>
  <si>
    <t>正誤
②=⑩</t>
    <rPh sb="0" eb="2">
      <t>セイゴ</t>
    </rPh>
    <phoneticPr fontId="2"/>
  </si>
  <si>
    <t>振込</t>
    <rPh sb="0" eb="2">
      <t>フリコミ</t>
    </rPh>
    <phoneticPr fontId="2"/>
  </si>
  <si>
    <t>9月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</si>
</sst>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i/>
      <u val="double"/>
      <sz val="14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56" fontId="1" fillId="4" borderId="8" xfId="0" applyNumberFormat="1" applyFont="1" applyFill="1" applyBorder="1">
      <alignment vertical="center"/>
    </xf>
    <xf numFmtId="176" fontId="1" fillId="2" borderId="9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6" fontId="1" fillId="2" borderId="11" xfId="0" applyNumberFormat="1" applyFont="1" applyFill="1" applyBorder="1">
      <alignment vertical="center"/>
    </xf>
    <xf numFmtId="6" fontId="1" fillId="2" borderId="12" xfId="0" applyNumberFormat="1" applyFont="1" applyFill="1" applyBorder="1" applyAlignment="1">
      <alignment horizontal="center" vertical="center"/>
    </xf>
    <xf numFmtId="6" fontId="1" fillId="3" borderId="9" xfId="0" applyNumberFormat="1" applyFont="1" applyFill="1" applyBorder="1">
      <alignment vertical="center"/>
    </xf>
    <xf numFmtId="6" fontId="1" fillId="3" borderId="11" xfId="0" applyNumberFormat="1" applyFont="1" applyFill="1" applyBorder="1">
      <alignment vertical="center"/>
    </xf>
    <xf numFmtId="6" fontId="8" fillId="3" borderId="11" xfId="0" applyNumberFormat="1" applyFont="1" applyFill="1" applyBorder="1">
      <alignment vertical="center"/>
    </xf>
    <xf numFmtId="6" fontId="1" fillId="3" borderId="13" xfId="0" applyNumberFormat="1" applyFont="1" applyFill="1" applyBorder="1">
      <alignment vertical="center"/>
    </xf>
    <xf numFmtId="6" fontId="0" fillId="4" borderId="14" xfId="0" applyNumberFormat="1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6" fontId="0" fillId="0" borderId="14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6" fontId="1" fillId="2" borderId="15" xfId="0" applyNumberFormat="1" applyFont="1" applyFill="1" applyBorder="1">
      <alignment vertical="center"/>
    </xf>
    <xf numFmtId="176" fontId="1" fillId="2" borderId="16" xfId="0" applyNumberFormat="1" applyFont="1" applyFill="1" applyBorder="1">
      <alignment vertical="center"/>
    </xf>
    <xf numFmtId="6" fontId="1" fillId="2" borderId="17" xfId="0" applyNumberFormat="1" applyFont="1" applyFill="1" applyBorder="1">
      <alignment vertical="center"/>
    </xf>
    <xf numFmtId="6" fontId="1" fillId="3" borderId="15" xfId="0" applyNumberFormat="1" applyFont="1" applyFill="1" applyBorder="1">
      <alignment vertical="center"/>
    </xf>
    <xf numFmtId="6" fontId="1" fillId="3" borderId="17" xfId="0" applyNumberFormat="1" applyFont="1" applyFill="1" applyBorder="1">
      <alignment vertical="center"/>
    </xf>
    <xf numFmtId="6" fontId="1" fillId="3" borderId="12" xfId="0" applyNumberFormat="1" applyFont="1" applyFill="1" applyBorder="1">
      <alignment vertical="center"/>
    </xf>
    <xf numFmtId="6" fontId="0" fillId="0" borderId="18" xfId="0" applyNumberFormat="1" applyBorder="1">
      <alignment vertical="center"/>
    </xf>
    <xf numFmtId="56" fontId="1" fillId="0" borderId="8" xfId="0" applyNumberFormat="1" applyFont="1" applyBorder="1">
      <alignment vertical="center"/>
    </xf>
    <xf numFmtId="0" fontId="9" fillId="0" borderId="0" xfId="0" applyFont="1">
      <alignment vertical="center"/>
    </xf>
    <xf numFmtId="176" fontId="10" fillId="2" borderId="15" xfId="0" applyNumberFormat="1" applyFont="1" applyFill="1" applyBorder="1">
      <alignment vertical="center"/>
    </xf>
    <xf numFmtId="176" fontId="10" fillId="2" borderId="16" xfId="0" applyNumberFormat="1" applyFont="1" applyFill="1" applyBorder="1">
      <alignment vertical="center"/>
    </xf>
    <xf numFmtId="6" fontId="10" fillId="2" borderId="17" xfId="0" applyNumberFormat="1" applyFont="1" applyFill="1" applyBorder="1">
      <alignment vertical="center"/>
    </xf>
    <xf numFmtId="6" fontId="10" fillId="2" borderId="12" xfId="0" applyNumberFormat="1" applyFont="1" applyFill="1" applyBorder="1" applyAlignment="1">
      <alignment horizontal="center" vertical="center"/>
    </xf>
    <xf numFmtId="6" fontId="0" fillId="4" borderId="18" xfId="0" applyNumberFormat="1" applyFill="1" applyBorder="1">
      <alignment vertical="center"/>
    </xf>
    <xf numFmtId="176" fontId="1" fillId="2" borderId="19" xfId="0" applyNumberFormat="1" applyFont="1" applyFill="1" applyBorder="1">
      <alignment vertical="center"/>
    </xf>
    <xf numFmtId="176" fontId="1" fillId="2" borderId="20" xfId="0" applyNumberFormat="1" applyFont="1" applyFill="1" applyBorder="1">
      <alignment vertical="center"/>
    </xf>
    <xf numFmtId="6" fontId="1" fillId="2" borderId="21" xfId="0" applyNumberFormat="1" applyFont="1" applyFill="1" applyBorder="1">
      <alignment vertical="center"/>
    </xf>
    <xf numFmtId="6" fontId="1" fillId="3" borderId="19" xfId="0" applyNumberFormat="1" applyFont="1" applyFill="1" applyBorder="1">
      <alignment vertical="center"/>
    </xf>
    <xf numFmtId="6" fontId="1" fillId="3" borderId="21" xfId="0" applyNumberFormat="1" applyFont="1" applyFill="1" applyBorder="1">
      <alignment vertical="center"/>
    </xf>
    <xf numFmtId="6" fontId="1" fillId="3" borderId="22" xfId="0" applyNumberFormat="1" applyFont="1" applyFill="1" applyBorder="1">
      <alignment vertical="center"/>
    </xf>
    <xf numFmtId="6" fontId="0" fillId="4" borderId="23" xfId="0" applyNumberFormat="1" applyFill="1" applyBorder="1">
      <alignment vertical="center"/>
    </xf>
    <xf numFmtId="0" fontId="1" fillId="4" borderId="24" xfId="0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26" xfId="0" applyNumberFormat="1" applyFont="1" applyFill="1" applyBorder="1">
      <alignment vertical="center"/>
    </xf>
    <xf numFmtId="6" fontId="1" fillId="2" borderId="27" xfId="0" applyNumberFormat="1" applyFont="1" applyFill="1" applyBorder="1" applyAlignment="1">
      <alignment horizontal="center" vertical="center"/>
    </xf>
    <xf numFmtId="176" fontId="1" fillId="3" borderId="28" xfId="0" applyNumberFormat="1" applyFont="1" applyFill="1" applyBorder="1">
      <alignment vertical="center"/>
    </xf>
    <xf numFmtId="176" fontId="1" fillId="4" borderId="29" xfId="0" applyNumberFormat="1" applyFont="1" applyFill="1" applyBorder="1">
      <alignment vertical="center"/>
    </xf>
    <xf numFmtId="0" fontId="0" fillId="4" borderId="30" xfId="0" applyFill="1" applyBorder="1" applyAlignment="1">
      <alignment horizontal="center" vertical="center"/>
    </xf>
    <xf numFmtId="6" fontId="1" fillId="3" borderId="31" xfId="0" applyNumberFormat="1" applyFont="1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6" fontId="1" fillId="3" borderId="10" xfId="0" applyNumberFormat="1" applyFont="1" applyFill="1" applyBorder="1">
      <alignment vertical="center"/>
    </xf>
    <xf numFmtId="6" fontId="1" fillId="3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B2FF-2F97-4ABC-8CEC-FFA4CFC441F4}">
  <dimension ref="A1:O32"/>
  <sheetViews>
    <sheetView tabSelected="1" workbookViewId="0">
      <selection activeCell="N3" sqref="N3"/>
    </sheetView>
  </sheetViews>
  <sheetFormatPr defaultRowHeight="18.75" x14ac:dyDescent="0.4"/>
  <cols>
    <col min="2" max="2" width="11.5" customWidth="1"/>
    <col min="3" max="3" width="14.375" customWidth="1"/>
    <col min="4" max="4" width="16.75" bestFit="1" customWidth="1"/>
    <col min="5" max="5" width="9.875" bestFit="1" customWidth="1"/>
    <col min="6" max="6" width="7.875" customWidth="1"/>
    <col min="7" max="8" width="11.875" customWidth="1"/>
    <col min="9" max="9" width="16.375" customWidth="1"/>
    <col min="10" max="10" width="13.625" bestFit="1" customWidth="1"/>
    <col min="11" max="11" width="17.5" customWidth="1"/>
    <col min="12" max="12" width="15.625" customWidth="1"/>
    <col min="13" max="13" width="11.5" customWidth="1"/>
  </cols>
  <sheetData>
    <row r="1" spans="1:1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4" x14ac:dyDescent="0.5">
      <c r="A2" s="2" t="s">
        <v>0</v>
      </c>
      <c r="B2" s="2"/>
      <c r="C2" s="2"/>
      <c r="D2" s="2"/>
      <c r="E2" s="1"/>
      <c r="F2" s="1"/>
      <c r="G2" s="1"/>
      <c r="H2" s="1"/>
      <c r="I2" s="1"/>
      <c r="J2" s="1"/>
      <c r="K2" s="3"/>
      <c r="L2" s="1"/>
      <c r="N2" s="4" t="s">
        <v>15</v>
      </c>
    </row>
    <row r="3" spans="1:15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57" thickBot="1" x14ac:dyDescent="0.45">
      <c r="A4" s="5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9" t="s">
        <v>6</v>
      </c>
      <c r="G4" s="10" t="s">
        <v>7</v>
      </c>
      <c r="H4" s="57" t="s">
        <v>14</v>
      </c>
      <c r="I4" s="11" t="s">
        <v>8</v>
      </c>
      <c r="J4" s="11" t="s">
        <v>9</v>
      </c>
      <c r="K4" s="11" t="s">
        <v>10</v>
      </c>
      <c r="L4" s="12" t="s">
        <v>11</v>
      </c>
      <c r="M4" s="13" t="s">
        <v>12</v>
      </c>
      <c r="N4" s="14" t="s">
        <v>13</v>
      </c>
    </row>
    <row r="5" spans="1:15" x14ac:dyDescent="0.4">
      <c r="A5" s="15">
        <v>44075</v>
      </c>
      <c r="B5" s="16">
        <v>67950</v>
      </c>
      <c r="C5" s="17">
        <v>138200</v>
      </c>
      <c r="D5" s="18">
        <v>210538</v>
      </c>
      <c r="E5" s="18">
        <v>4388</v>
      </c>
      <c r="F5" s="19" t="str">
        <f>IF((D5-E5)=(B5+C5),"正","誤")</f>
        <v>正</v>
      </c>
      <c r="G5" s="20">
        <v>144450</v>
      </c>
      <c r="H5" s="58">
        <v>0</v>
      </c>
      <c r="I5" s="21">
        <v>52700</v>
      </c>
      <c r="J5" s="21">
        <v>8860</v>
      </c>
      <c r="K5" s="22">
        <f>SUM(G5:J5)</f>
        <v>206010</v>
      </c>
      <c r="L5" s="23">
        <v>4528</v>
      </c>
      <c r="M5" s="24">
        <f>L5+K5</f>
        <v>210538</v>
      </c>
      <c r="N5" s="25" t="str">
        <f>IF(D5=M5,"正","誤")</f>
        <v>正</v>
      </c>
    </row>
    <row r="6" spans="1:15" x14ac:dyDescent="0.4">
      <c r="A6" s="15">
        <v>44076</v>
      </c>
      <c r="B6" s="16">
        <v>65310</v>
      </c>
      <c r="C6" s="17">
        <v>55800</v>
      </c>
      <c r="D6" s="18">
        <v>118590</v>
      </c>
      <c r="E6" s="18">
        <v>-2520</v>
      </c>
      <c r="F6" s="19" t="str">
        <f>IF((D6-E6)=(B6+C6),"正","誤")</f>
        <v>正</v>
      </c>
      <c r="G6" s="20">
        <v>73820</v>
      </c>
      <c r="H6" s="58">
        <v>0</v>
      </c>
      <c r="I6" s="21">
        <v>49140</v>
      </c>
      <c r="J6" s="21">
        <v>14940</v>
      </c>
      <c r="K6" s="22">
        <f t="shared" ref="K6:K28" si="0">SUM(G6:J6)</f>
        <v>137900</v>
      </c>
      <c r="L6" s="23">
        <v>-19310</v>
      </c>
      <c r="M6" s="26">
        <f>L6+K6</f>
        <v>118590</v>
      </c>
      <c r="N6" s="27" t="str">
        <f>IF(D6=M6,"正","誤")</f>
        <v>正</v>
      </c>
    </row>
    <row r="7" spans="1:15" x14ac:dyDescent="0.4">
      <c r="A7" s="15">
        <v>44077</v>
      </c>
      <c r="B7" s="28">
        <v>38710</v>
      </c>
      <c r="C7" s="29">
        <v>61000</v>
      </c>
      <c r="D7" s="30">
        <v>99710</v>
      </c>
      <c r="E7" s="30">
        <v>0</v>
      </c>
      <c r="F7" s="19" t="str">
        <f t="shared" ref="F7:F13" si="1">IF((D7-E7)=(B7+C7),"正","誤")</f>
        <v>正</v>
      </c>
      <c r="G7" s="31">
        <v>81520</v>
      </c>
      <c r="H7" s="58">
        <v>0</v>
      </c>
      <c r="I7" s="32">
        <v>20280</v>
      </c>
      <c r="J7" s="32">
        <v>380</v>
      </c>
      <c r="K7" s="22">
        <f t="shared" si="0"/>
        <v>102180</v>
      </c>
      <c r="L7" s="33">
        <v>-2470</v>
      </c>
      <c r="M7" s="34">
        <f t="shared" ref="M7:M24" si="2">L7+K7</f>
        <v>99710</v>
      </c>
      <c r="N7" s="27" t="str">
        <f t="shared" ref="N7:N28" si="3">IF(D7=M7,"正","誤")</f>
        <v>正</v>
      </c>
    </row>
    <row r="8" spans="1:15" x14ac:dyDescent="0.4">
      <c r="A8" s="15">
        <v>44078</v>
      </c>
      <c r="B8" s="28">
        <v>86740</v>
      </c>
      <c r="C8" s="29">
        <v>113300</v>
      </c>
      <c r="D8" s="30">
        <v>201250</v>
      </c>
      <c r="E8" s="30">
        <v>1210</v>
      </c>
      <c r="F8" s="19" t="str">
        <f t="shared" si="1"/>
        <v>正</v>
      </c>
      <c r="G8" s="31">
        <v>129660</v>
      </c>
      <c r="H8" s="58">
        <v>0</v>
      </c>
      <c r="I8" s="32">
        <v>69120</v>
      </c>
      <c r="J8" s="32">
        <v>4540</v>
      </c>
      <c r="K8" s="22">
        <f t="shared" si="0"/>
        <v>203320</v>
      </c>
      <c r="L8" s="33">
        <v>-2070</v>
      </c>
      <c r="M8" s="34">
        <f t="shared" si="2"/>
        <v>201250</v>
      </c>
      <c r="N8" s="27" t="str">
        <f t="shared" si="3"/>
        <v>正</v>
      </c>
    </row>
    <row r="9" spans="1:15" x14ac:dyDescent="0.4">
      <c r="A9" s="15">
        <v>44079</v>
      </c>
      <c r="B9" s="28">
        <v>95150</v>
      </c>
      <c r="C9" s="29">
        <v>17600</v>
      </c>
      <c r="D9" s="30">
        <v>118548</v>
      </c>
      <c r="E9" s="30">
        <v>5798</v>
      </c>
      <c r="F9" s="19" t="str">
        <f t="shared" si="1"/>
        <v>正</v>
      </c>
      <c r="G9" s="31">
        <v>71310</v>
      </c>
      <c r="H9" s="58">
        <v>0</v>
      </c>
      <c r="I9" s="32">
        <v>39760</v>
      </c>
      <c r="J9" s="32">
        <v>740</v>
      </c>
      <c r="K9" s="22">
        <f t="shared" si="0"/>
        <v>111810</v>
      </c>
      <c r="L9" s="33">
        <v>6738</v>
      </c>
      <c r="M9" s="34">
        <f t="shared" si="2"/>
        <v>118548</v>
      </c>
      <c r="N9" s="27" t="str">
        <f t="shared" si="3"/>
        <v>正</v>
      </c>
    </row>
    <row r="10" spans="1:15" x14ac:dyDescent="0.4">
      <c r="A10" s="35">
        <v>44082</v>
      </c>
      <c r="B10" s="28">
        <v>91450</v>
      </c>
      <c r="C10" s="29">
        <v>93374</v>
      </c>
      <c r="D10" s="30">
        <v>184824</v>
      </c>
      <c r="E10" s="30">
        <v>0</v>
      </c>
      <c r="F10" s="19" t="str">
        <f t="shared" si="1"/>
        <v>正</v>
      </c>
      <c r="G10" s="31">
        <v>150340</v>
      </c>
      <c r="H10" s="58">
        <v>0</v>
      </c>
      <c r="I10" s="32">
        <v>29120</v>
      </c>
      <c r="J10" s="32">
        <v>4180</v>
      </c>
      <c r="K10" s="22">
        <f t="shared" si="0"/>
        <v>183640</v>
      </c>
      <c r="L10" s="33">
        <v>1184</v>
      </c>
      <c r="M10" s="34">
        <f>L10+K10</f>
        <v>184824</v>
      </c>
      <c r="N10" s="27" t="str">
        <f t="shared" si="3"/>
        <v>正</v>
      </c>
    </row>
    <row r="11" spans="1:15" x14ac:dyDescent="0.4">
      <c r="A11" s="35">
        <v>44083</v>
      </c>
      <c r="B11" s="28">
        <v>73900</v>
      </c>
      <c r="C11" s="29">
        <v>29960</v>
      </c>
      <c r="D11" s="30">
        <v>92420</v>
      </c>
      <c r="E11" s="30">
        <v>-11440</v>
      </c>
      <c r="F11" s="19" t="str">
        <f t="shared" si="1"/>
        <v>正</v>
      </c>
      <c r="G11" s="31">
        <v>43300</v>
      </c>
      <c r="H11" s="58">
        <v>0</v>
      </c>
      <c r="I11" s="32">
        <v>48580</v>
      </c>
      <c r="J11" s="32">
        <v>590</v>
      </c>
      <c r="K11" s="22">
        <f t="shared" si="0"/>
        <v>92470</v>
      </c>
      <c r="L11" s="33">
        <v>-50</v>
      </c>
      <c r="M11" s="34">
        <f t="shared" si="2"/>
        <v>92420</v>
      </c>
      <c r="N11" s="27" t="str">
        <f t="shared" si="3"/>
        <v>正</v>
      </c>
    </row>
    <row r="12" spans="1:15" x14ac:dyDescent="0.4">
      <c r="A12" s="35">
        <v>44084</v>
      </c>
      <c r="B12" s="28">
        <v>31590</v>
      </c>
      <c r="C12" s="29">
        <v>26400</v>
      </c>
      <c r="D12" s="30">
        <v>57990</v>
      </c>
      <c r="E12" s="30">
        <v>0</v>
      </c>
      <c r="F12" s="19" t="str">
        <f t="shared" si="1"/>
        <v>正</v>
      </c>
      <c r="G12" s="31">
        <v>44880</v>
      </c>
      <c r="H12" s="58">
        <v>0</v>
      </c>
      <c r="I12" s="32">
        <v>12650</v>
      </c>
      <c r="J12" s="32">
        <v>0</v>
      </c>
      <c r="K12" s="22">
        <f t="shared" si="0"/>
        <v>57530</v>
      </c>
      <c r="L12" s="33">
        <v>460</v>
      </c>
      <c r="M12" s="34">
        <f t="shared" si="2"/>
        <v>57990</v>
      </c>
      <c r="N12" s="27" t="str">
        <f t="shared" si="3"/>
        <v>正</v>
      </c>
      <c r="O12" s="36"/>
    </row>
    <row r="13" spans="1:15" x14ac:dyDescent="0.4">
      <c r="A13" s="35">
        <v>44085</v>
      </c>
      <c r="B13" s="28">
        <v>80930</v>
      </c>
      <c r="C13" s="29">
        <v>47000</v>
      </c>
      <c r="D13" s="30">
        <v>130390</v>
      </c>
      <c r="E13" s="30">
        <v>2460</v>
      </c>
      <c r="F13" s="19" t="str">
        <f t="shared" si="1"/>
        <v>正</v>
      </c>
      <c r="G13" s="31">
        <v>87480</v>
      </c>
      <c r="H13" s="58">
        <v>0</v>
      </c>
      <c r="I13" s="32">
        <v>42680</v>
      </c>
      <c r="J13" s="32">
        <v>0</v>
      </c>
      <c r="K13" s="22">
        <f t="shared" si="0"/>
        <v>130160</v>
      </c>
      <c r="L13" s="33">
        <v>230</v>
      </c>
      <c r="M13" s="34">
        <f t="shared" si="2"/>
        <v>130390</v>
      </c>
      <c r="N13" s="27" t="str">
        <f t="shared" si="3"/>
        <v>正</v>
      </c>
      <c r="O13" s="36"/>
    </row>
    <row r="14" spans="1:15" x14ac:dyDescent="0.4">
      <c r="A14" s="35">
        <v>44086</v>
      </c>
      <c r="B14" s="28">
        <v>98120</v>
      </c>
      <c r="C14" s="29">
        <v>88000</v>
      </c>
      <c r="D14" s="30">
        <v>186120</v>
      </c>
      <c r="E14" s="30">
        <v>0</v>
      </c>
      <c r="F14" s="19" t="str">
        <f>IF((D14-E14)=(B14+C14),"正","誤")</f>
        <v>正</v>
      </c>
      <c r="G14" s="31">
        <v>131910</v>
      </c>
      <c r="H14" s="58">
        <v>0</v>
      </c>
      <c r="I14" s="32">
        <v>48250</v>
      </c>
      <c r="J14" s="32">
        <v>5380</v>
      </c>
      <c r="K14" s="22">
        <f t="shared" si="0"/>
        <v>185540</v>
      </c>
      <c r="L14" s="33">
        <v>580</v>
      </c>
      <c r="M14" s="34">
        <f t="shared" si="2"/>
        <v>186120</v>
      </c>
      <c r="N14" s="27" t="str">
        <f t="shared" si="3"/>
        <v>正</v>
      </c>
    </row>
    <row r="15" spans="1:15" x14ac:dyDescent="0.4">
      <c r="A15" s="35">
        <v>44087</v>
      </c>
      <c r="B15" s="28">
        <v>78010</v>
      </c>
      <c r="C15" s="29">
        <v>52800</v>
      </c>
      <c r="D15" s="30">
        <v>130810</v>
      </c>
      <c r="E15" s="30">
        <v>0</v>
      </c>
      <c r="F15" s="19" t="str">
        <f t="shared" ref="F15:F29" si="4">IF((D15-E15)=(B15+C15),"正","誤")</f>
        <v>正</v>
      </c>
      <c r="G15" s="31">
        <v>87350</v>
      </c>
      <c r="H15" s="58">
        <v>0</v>
      </c>
      <c r="I15" s="32">
        <v>42710</v>
      </c>
      <c r="J15" s="32">
        <v>750</v>
      </c>
      <c r="K15" s="22">
        <f t="shared" si="0"/>
        <v>130810</v>
      </c>
      <c r="L15" s="33">
        <v>0</v>
      </c>
      <c r="M15" s="34">
        <f t="shared" si="2"/>
        <v>130810</v>
      </c>
      <c r="N15" s="27" t="str">
        <f t="shared" si="3"/>
        <v>正</v>
      </c>
    </row>
    <row r="16" spans="1:15" x14ac:dyDescent="0.4">
      <c r="A16" s="15">
        <v>44089</v>
      </c>
      <c r="B16" s="28">
        <v>133030</v>
      </c>
      <c r="C16" s="29">
        <v>73768</v>
      </c>
      <c r="D16" s="30">
        <v>207482</v>
      </c>
      <c r="E16" s="30">
        <v>684</v>
      </c>
      <c r="F16" s="19" t="str">
        <f t="shared" si="4"/>
        <v>正</v>
      </c>
      <c r="G16" s="31">
        <v>145700</v>
      </c>
      <c r="H16" s="58">
        <v>0</v>
      </c>
      <c r="I16" s="32">
        <v>40580</v>
      </c>
      <c r="J16" s="32">
        <v>12740</v>
      </c>
      <c r="K16" s="22">
        <f t="shared" si="0"/>
        <v>199020</v>
      </c>
      <c r="L16" s="33">
        <v>8462</v>
      </c>
      <c r="M16" s="34">
        <f t="shared" si="2"/>
        <v>207482</v>
      </c>
      <c r="N16" s="27" t="str">
        <f t="shared" si="3"/>
        <v>正</v>
      </c>
    </row>
    <row r="17" spans="1:14" x14ac:dyDescent="0.4">
      <c r="A17" s="15">
        <v>44090</v>
      </c>
      <c r="B17" s="28">
        <v>119860</v>
      </c>
      <c r="C17" s="29">
        <v>11800</v>
      </c>
      <c r="D17" s="30">
        <v>132350</v>
      </c>
      <c r="E17" s="30">
        <v>690</v>
      </c>
      <c r="F17" s="19" t="str">
        <f t="shared" si="4"/>
        <v>正</v>
      </c>
      <c r="G17" s="31">
        <v>109740</v>
      </c>
      <c r="H17" s="58">
        <v>0</v>
      </c>
      <c r="I17" s="32">
        <v>22010</v>
      </c>
      <c r="J17" s="32">
        <v>600</v>
      </c>
      <c r="K17" s="22">
        <f t="shared" si="0"/>
        <v>132350</v>
      </c>
      <c r="L17" s="33">
        <v>0</v>
      </c>
      <c r="M17" s="34">
        <f t="shared" si="2"/>
        <v>132350</v>
      </c>
      <c r="N17" s="27" t="str">
        <f t="shared" si="3"/>
        <v>正</v>
      </c>
    </row>
    <row r="18" spans="1:14" x14ac:dyDescent="0.4">
      <c r="A18" s="15">
        <v>44091</v>
      </c>
      <c r="B18" s="28">
        <v>30490</v>
      </c>
      <c r="C18" s="29">
        <v>72600</v>
      </c>
      <c r="D18" s="30">
        <v>103090</v>
      </c>
      <c r="E18" s="30">
        <v>0</v>
      </c>
      <c r="F18" s="19" t="str">
        <f t="shared" si="4"/>
        <v>正</v>
      </c>
      <c r="G18" s="31">
        <v>32010</v>
      </c>
      <c r="H18" s="58">
        <v>0</v>
      </c>
      <c r="I18" s="32">
        <v>38740</v>
      </c>
      <c r="J18" s="32">
        <v>17600</v>
      </c>
      <c r="K18" s="22">
        <f t="shared" si="0"/>
        <v>88350</v>
      </c>
      <c r="L18" s="33">
        <v>14740</v>
      </c>
      <c r="M18" s="34">
        <f t="shared" si="2"/>
        <v>103090</v>
      </c>
      <c r="N18" s="27" t="str">
        <f t="shared" si="3"/>
        <v>正</v>
      </c>
    </row>
    <row r="19" spans="1:14" x14ac:dyDescent="0.4">
      <c r="A19" s="15">
        <v>44092</v>
      </c>
      <c r="B19" s="37">
        <v>98350</v>
      </c>
      <c r="C19" s="38">
        <v>108984</v>
      </c>
      <c r="D19" s="39">
        <v>221844</v>
      </c>
      <c r="E19" s="39">
        <v>14510</v>
      </c>
      <c r="F19" s="40" t="str">
        <f t="shared" si="4"/>
        <v>正</v>
      </c>
      <c r="G19" s="31">
        <v>151970</v>
      </c>
      <c r="H19" s="58">
        <v>0</v>
      </c>
      <c r="I19" s="32">
        <v>68900</v>
      </c>
      <c r="J19" s="32">
        <v>0</v>
      </c>
      <c r="K19" s="22">
        <f t="shared" si="0"/>
        <v>220870</v>
      </c>
      <c r="L19" s="33">
        <v>974</v>
      </c>
      <c r="M19" s="41">
        <f t="shared" si="2"/>
        <v>221844</v>
      </c>
      <c r="N19" s="27" t="str">
        <f t="shared" si="3"/>
        <v>正</v>
      </c>
    </row>
    <row r="20" spans="1:14" x14ac:dyDescent="0.4">
      <c r="A20" s="15">
        <v>44093</v>
      </c>
      <c r="B20" s="28">
        <v>92240</v>
      </c>
      <c r="C20" s="29">
        <v>28684</v>
      </c>
      <c r="D20" s="30">
        <v>121364</v>
      </c>
      <c r="E20" s="30">
        <v>440</v>
      </c>
      <c r="F20" s="19" t="str">
        <f t="shared" si="4"/>
        <v>正</v>
      </c>
      <c r="G20" s="31">
        <v>84450</v>
      </c>
      <c r="H20" s="58">
        <v>0</v>
      </c>
      <c r="I20" s="32">
        <v>35920</v>
      </c>
      <c r="J20" s="32">
        <v>0</v>
      </c>
      <c r="K20" s="22">
        <f t="shared" si="0"/>
        <v>120370</v>
      </c>
      <c r="L20" s="33">
        <v>994</v>
      </c>
      <c r="M20" s="41">
        <f t="shared" si="2"/>
        <v>121364</v>
      </c>
      <c r="N20" s="27" t="str">
        <f t="shared" si="3"/>
        <v>正</v>
      </c>
    </row>
    <row r="21" spans="1:14" x14ac:dyDescent="0.4">
      <c r="A21" s="15">
        <v>44095</v>
      </c>
      <c r="B21" s="28">
        <v>860</v>
      </c>
      <c r="C21" s="29">
        <v>0</v>
      </c>
      <c r="D21" s="30">
        <v>860</v>
      </c>
      <c r="E21" s="30">
        <v>0</v>
      </c>
      <c r="F21" s="19" t="str">
        <f t="shared" si="4"/>
        <v>正</v>
      </c>
      <c r="G21" s="56">
        <v>0</v>
      </c>
      <c r="H21" s="58">
        <v>0</v>
      </c>
      <c r="I21" s="32">
        <v>0</v>
      </c>
      <c r="J21" s="32">
        <v>0</v>
      </c>
      <c r="K21" s="22">
        <f t="shared" si="0"/>
        <v>0</v>
      </c>
      <c r="L21" s="33">
        <v>860</v>
      </c>
      <c r="M21" s="41">
        <f t="shared" si="2"/>
        <v>860</v>
      </c>
      <c r="N21" s="27" t="str">
        <f t="shared" si="3"/>
        <v>正</v>
      </c>
    </row>
    <row r="22" spans="1:14" x14ac:dyDescent="0.4">
      <c r="A22" s="15">
        <v>44097</v>
      </c>
      <c r="B22" s="28">
        <v>109290</v>
      </c>
      <c r="C22" s="29">
        <v>107690</v>
      </c>
      <c r="D22" s="30">
        <v>217310</v>
      </c>
      <c r="E22" s="30">
        <v>330</v>
      </c>
      <c r="F22" s="19" t="str">
        <f t="shared" si="4"/>
        <v>正</v>
      </c>
      <c r="G22" s="31">
        <v>113270</v>
      </c>
      <c r="H22" s="58">
        <v>0</v>
      </c>
      <c r="I22" s="32">
        <v>102090</v>
      </c>
      <c r="J22" s="32">
        <v>1720</v>
      </c>
      <c r="K22" s="22">
        <f t="shared" si="0"/>
        <v>217080</v>
      </c>
      <c r="L22" s="33">
        <v>230</v>
      </c>
      <c r="M22" s="41">
        <f t="shared" si="2"/>
        <v>217310</v>
      </c>
      <c r="N22" s="27" t="str">
        <f t="shared" si="3"/>
        <v>正</v>
      </c>
    </row>
    <row r="23" spans="1:14" x14ac:dyDescent="0.4">
      <c r="A23" s="15">
        <v>44098</v>
      </c>
      <c r="B23" s="28">
        <v>16570</v>
      </c>
      <c r="C23" s="29">
        <v>61600</v>
      </c>
      <c r="D23" s="30">
        <v>78170</v>
      </c>
      <c r="E23" s="30">
        <v>0</v>
      </c>
      <c r="F23" s="19" t="str">
        <f t="shared" si="4"/>
        <v>正</v>
      </c>
      <c r="G23" s="31">
        <v>77580</v>
      </c>
      <c r="H23" s="58">
        <v>0</v>
      </c>
      <c r="I23" s="32">
        <v>590</v>
      </c>
      <c r="J23" s="32">
        <v>0</v>
      </c>
      <c r="K23" s="22">
        <f t="shared" si="0"/>
        <v>78170</v>
      </c>
      <c r="L23" s="33">
        <v>0</v>
      </c>
      <c r="M23" s="41">
        <f t="shared" si="2"/>
        <v>78170</v>
      </c>
      <c r="N23" s="27" t="str">
        <f t="shared" si="3"/>
        <v>正</v>
      </c>
    </row>
    <row r="24" spans="1:14" x14ac:dyDescent="0.4">
      <c r="A24" s="15">
        <v>44099</v>
      </c>
      <c r="B24" s="42">
        <v>80230</v>
      </c>
      <c r="C24" s="43">
        <v>59432</v>
      </c>
      <c r="D24" s="44">
        <v>142552</v>
      </c>
      <c r="E24" s="44">
        <v>2890</v>
      </c>
      <c r="F24" s="19" t="str">
        <f t="shared" si="4"/>
        <v>正</v>
      </c>
      <c r="G24" s="45">
        <v>79390</v>
      </c>
      <c r="H24" s="58">
        <v>0</v>
      </c>
      <c r="I24" s="46">
        <v>54370</v>
      </c>
      <c r="J24" s="46">
        <v>6170</v>
      </c>
      <c r="K24" s="22">
        <f t="shared" si="0"/>
        <v>139930</v>
      </c>
      <c r="L24" s="47">
        <v>2622</v>
      </c>
      <c r="M24" s="48">
        <f t="shared" si="2"/>
        <v>142552</v>
      </c>
      <c r="N24" s="27" t="str">
        <f t="shared" si="3"/>
        <v>正</v>
      </c>
    </row>
    <row r="25" spans="1:14" x14ac:dyDescent="0.4">
      <c r="A25" s="15">
        <v>44100</v>
      </c>
      <c r="B25" s="42">
        <v>138380</v>
      </c>
      <c r="C25" s="43">
        <v>17600</v>
      </c>
      <c r="D25" s="44">
        <v>155770</v>
      </c>
      <c r="E25" s="44">
        <v>-210</v>
      </c>
      <c r="F25" s="19" t="str">
        <f t="shared" si="4"/>
        <v>正</v>
      </c>
      <c r="G25" s="45">
        <v>76630</v>
      </c>
      <c r="H25" s="58">
        <v>0</v>
      </c>
      <c r="I25" s="46">
        <v>67400</v>
      </c>
      <c r="J25" s="46">
        <v>11510</v>
      </c>
      <c r="K25" s="22">
        <f t="shared" si="0"/>
        <v>155540</v>
      </c>
      <c r="L25" s="47">
        <v>230</v>
      </c>
      <c r="M25" s="48">
        <f t="shared" ref="M25:M28" si="5">L25+K25</f>
        <v>155770</v>
      </c>
      <c r="N25" s="27" t="str">
        <f t="shared" si="3"/>
        <v>正</v>
      </c>
    </row>
    <row r="26" spans="1:14" x14ac:dyDescent="0.4">
      <c r="A26" s="15">
        <v>44101</v>
      </c>
      <c r="B26" s="42">
        <v>77230</v>
      </c>
      <c r="C26" s="43">
        <v>0</v>
      </c>
      <c r="D26" s="44">
        <v>77230</v>
      </c>
      <c r="E26" s="44">
        <v>0</v>
      </c>
      <c r="F26" s="19" t="str">
        <f t="shared" si="4"/>
        <v>正</v>
      </c>
      <c r="G26" s="45">
        <v>35380</v>
      </c>
      <c r="H26" s="58">
        <v>0</v>
      </c>
      <c r="I26" s="46">
        <v>35700</v>
      </c>
      <c r="J26" s="46">
        <v>5690</v>
      </c>
      <c r="K26" s="22">
        <f t="shared" si="0"/>
        <v>76770</v>
      </c>
      <c r="L26" s="47">
        <v>460</v>
      </c>
      <c r="M26" s="48">
        <f t="shared" si="5"/>
        <v>77230</v>
      </c>
      <c r="N26" s="27" t="str">
        <f t="shared" si="3"/>
        <v>正</v>
      </c>
    </row>
    <row r="27" spans="1:14" x14ac:dyDescent="0.4">
      <c r="A27" s="15">
        <v>44103</v>
      </c>
      <c r="B27" s="42">
        <v>148120</v>
      </c>
      <c r="C27" s="43">
        <v>86038</v>
      </c>
      <c r="D27" s="44">
        <v>288012</v>
      </c>
      <c r="E27" s="44">
        <v>53854</v>
      </c>
      <c r="F27" s="19" t="str">
        <f t="shared" si="4"/>
        <v>正</v>
      </c>
      <c r="G27" s="45">
        <v>95244</v>
      </c>
      <c r="H27" s="59">
        <v>880</v>
      </c>
      <c r="I27" s="46">
        <v>94060</v>
      </c>
      <c r="J27" s="46">
        <v>11100</v>
      </c>
      <c r="K27" s="22">
        <f t="shared" si="0"/>
        <v>201284</v>
      </c>
      <c r="L27" s="47">
        <v>86728</v>
      </c>
      <c r="M27" s="48">
        <f t="shared" si="5"/>
        <v>288012</v>
      </c>
      <c r="N27" s="27" t="str">
        <f t="shared" si="3"/>
        <v>正</v>
      </c>
    </row>
    <row r="28" spans="1:14" ht="19.5" thickBot="1" x14ac:dyDescent="0.45">
      <c r="A28" s="15">
        <v>44104</v>
      </c>
      <c r="B28" s="42">
        <v>68180</v>
      </c>
      <c r="C28" s="43">
        <v>66340</v>
      </c>
      <c r="D28" s="44">
        <v>147674</v>
      </c>
      <c r="E28" s="44">
        <v>13154</v>
      </c>
      <c r="F28" s="19" t="str">
        <f t="shared" si="4"/>
        <v>正</v>
      </c>
      <c r="G28" s="45">
        <v>76590</v>
      </c>
      <c r="H28" s="59">
        <v>314</v>
      </c>
      <c r="I28" s="46">
        <v>43710</v>
      </c>
      <c r="J28" s="46">
        <v>12670</v>
      </c>
      <c r="K28" s="22">
        <f t="shared" si="0"/>
        <v>133284</v>
      </c>
      <c r="L28" s="47">
        <v>14390</v>
      </c>
      <c r="M28" s="48">
        <f t="shared" si="5"/>
        <v>147674</v>
      </c>
      <c r="N28" s="27" t="str">
        <f t="shared" si="3"/>
        <v>正</v>
      </c>
    </row>
    <row r="29" spans="1:14" ht="19.5" thickBot="1" x14ac:dyDescent="0.45">
      <c r="A29" s="49"/>
      <c r="B29" s="50">
        <f>SUM(B5:B28)</f>
        <v>1920690</v>
      </c>
      <c r="C29" s="51">
        <f>SUM(C5:C28)</f>
        <v>1417970</v>
      </c>
      <c r="D29" s="51">
        <f>SUM(D5:D28)</f>
        <v>3424898</v>
      </c>
      <c r="E29" s="51">
        <f>SUM(E5:E28)</f>
        <v>86238</v>
      </c>
      <c r="F29" s="52" t="str">
        <f t="shared" si="4"/>
        <v>正</v>
      </c>
      <c r="G29" s="53">
        <f>SUM(G5:G28)</f>
        <v>2123974</v>
      </c>
      <c r="H29" s="53">
        <f>SUM(H5:H28)</f>
        <v>1194</v>
      </c>
      <c r="I29" s="53">
        <f>SUM(I5:I28)</f>
        <v>1059060</v>
      </c>
      <c r="J29" s="53">
        <f>SUM(J5:J28)</f>
        <v>120160</v>
      </c>
      <c r="K29" s="53">
        <f>SUM(K5:K28)</f>
        <v>3304388</v>
      </c>
      <c r="L29" s="53">
        <f>SUM(L5:L28)</f>
        <v>120510</v>
      </c>
      <c r="M29" s="54">
        <f>SUM(M5:M28)</f>
        <v>3424898</v>
      </c>
      <c r="N29" s="55" t="str">
        <f>IF(D29=M29,"正","誤")</f>
        <v>正</v>
      </c>
    </row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4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1">
    <mergeCell ref="A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2020-10-03T05:50:34Z</dcterms:created>
  <dcterms:modified xsi:type="dcterms:W3CDTF">2020-10-03T06:50:53Z</dcterms:modified>
</cp:coreProperties>
</file>