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CEFF075-C60C-4FAD-A482-738A8CC6A8D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F26" i="1"/>
  <c r="J5" i="1" l="1"/>
  <c r="F7" i="1"/>
  <c r="F27" i="1"/>
  <c r="J27" i="1"/>
  <c r="L27" i="1" s="1"/>
  <c r="M27" i="1" s="1"/>
  <c r="H28" i="1" l="1"/>
  <c r="G28" i="1"/>
  <c r="J24" i="1"/>
  <c r="I28" i="1"/>
  <c r="K28" i="1"/>
  <c r="D28" i="1"/>
  <c r="C28" i="1"/>
  <c r="B28" i="1"/>
  <c r="J6" i="1" l="1"/>
  <c r="L6" i="1" s="1"/>
  <c r="J7" i="1"/>
  <c r="L7" i="1" s="1"/>
  <c r="M7" i="1" s="1"/>
  <c r="J8" i="1"/>
  <c r="L8" i="1" s="1"/>
  <c r="M8" i="1" s="1"/>
  <c r="J9" i="1"/>
  <c r="L9" i="1" s="1"/>
  <c r="M9" i="1" s="1"/>
  <c r="J10" i="1"/>
  <c r="L10" i="1" s="1"/>
  <c r="M10" i="1" s="1"/>
  <c r="J11" i="1"/>
  <c r="L11" i="1" s="1"/>
  <c r="M11" i="1" s="1"/>
  <c r="J12" i="1"/>
  <c r="L12" i="1" s="1"/>
  <c r="M12" i="1" s="1"/>
  <c r="J13" i="1"/>
  <c r="L13" i="1" s="1"/>
  <c r="M13" i="1" s="1"/>
  <c r="J14" i="1"/>
  <c r="L14" i="1" s="1"/>
  <c r="M14" i="1" s="1"/>
  <c r="J15" i="1"/>
  <c r="L15" i="1" s="1"/>
  <c r="M15" i="1" s="1"/>
  <c r="J16" i="1"/>
  <c r="L16" i="1" s="1"/>
  <c r="M16" i="1" s="1"/>
  <c r="J17" i="1"/>
  <c r="L17" i="1" s="1"/>
  <c r="M17" i="1" s="1"/>
  <c r="J18" i="1"/>
  <c r="L18" i="1" s="1"/>
  <c r="M18" i="1" s="1"/>
  <c r="J19" i="1"/>
  <c r="L19" i="1" s="1"/>
  <c r="M19" i="1" s="1"/>
  <c r="J20" i="1"/>
  <c r="L20" i="1" s="1"/>
  <c r="M20" i="1" s="1"/>
  <c r="J21" i="1"/>
  <c r="L21" i="1" s="1"/>
  <c r="M21" i="1" s="1"/>
  <c r="J22" i="1"/>
  <c r="L22" i="1" s="1"/>
  <c r="M22" i="1" s="1"/>
  <c r="J23" i="1"/>
  <c r="L23" i="1" s="1"/>
  <c r="M23" i="1" s="1"/>
  <c r="L24" i="1"/>
  <c r="M24" i="1" s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8" i="1"/>
  <c r="L5" i="1" l="1"/>
  <c r="J28" i="1"/>
  <c r="M6" i="1"/>
  <c r="M5" i="1" l="1"/>
  <c r="L28" i="1"/>
  <c r="M28" i="1" s="1"/>
</calcChain>
</file>

<file path=xl/sharedStrings.xml><?xml version="1.0" encoding="utf-8"?>
<sst xmlns="http://schemas.openxmlformats.org/spreadsheetml/2006/main" count="15" uniqueCount="15">
  <si>
    <t>売上表</t>
  </si>
  <si>
    <t>日</t>
  </si>
  <si>
    <t>①患者請求額
保険適用</t>
    <rPh sb="1" eb="3">
      <t>カンジャ</t>
    </rPh>
    <rPh sb="3" eb="5">
      <t>セイキュウ</t>
    </rPh>
    <rPh sb="5" eb="6">
      <t>ガク</t>
    </rPh>
    <rPh sb="7" eb="9">
      <t>ホケン</t>
    </rPh>
    <rPh sb="9" eb="11">
      <t>テキヨウ</t>
    </rPh>
    <phoneticPr fontId="2"/>
  </si>
  <si>
    <t>自費</t>
    <rPh sb="0" eb="2">
      <t>ジヒ</t>
    </rPh>
    <phoneticPr fontId="2"/>
  </si>
  <si>
    <t>②総請求額</t>
    <phoneticPr fontId="2"/>
  </si>
  <si>
    <t>③繰越入金額</t>
    <phoneticPr fontId="2"/>
  </si>
  <si>
    <t>④正誤
②-③=①</t>
    <rPh sb="1" eb="3">
      <t>セイゴ</t>
    </rPh>
    <phoneticPr fontId="2"/>
  </si>
  <si>
    <t>⑤現金</t>
    <phoneticPr fontId="2"/>
  </si>
  <si>
    <t>⑥クレジットカード
電子マネー</t>
    <phoneticPr fontId="2"/>
  </si>
  <si>
    <t>⑦その他
キャッシュレス</t>
    <phoneticPr fontId="2"/>
  </si>
  <si>
    <t>⑧入金額
⑤+⑥+⑦</t>
    <phoneticPr fontId="2"/>
  </si>
  <si>
    <t>⑨未収金</t>
    <phoneticPr fontId="2"/>
  </si>
  <si>
    <t>⑩請求額合計
⑧+⑨</t>
    <rPh sb="1" eb="3">
      <t>セイキュウ</t>
    </rPh>
    <rPh sb="3" eb="4">
      <t>ガク</t>
    </rPh>
    <rPh sb="4" eb="6">
      <t>ゴウケイ</t>
    </rPh>
    <phoneticPr fontId="2"/>
  </si>
  <si>
    <t>正誤
②=⑩</t>
    <rPh sb="0" eb="2">
      <t>セイゴ</t>
    </rPh>
    <phoneticPr fontId="2"/>
  </si>
  <si>
    <t>7月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</si>
</sst>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i/>
      <u val="double"/>
      <sz val="14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56" fontId="1" fillId="0" borderId="8" xfId="0" applyNumberFormat="1" applyFont="1" applyBorder="1">
      <alignment vertical="center"/>
    </xf>
    <xf numFmtId="176" fontId="1" fillId="2" borderId="9" xfId="0" applyNumberFormat="1" applyFont="1" applyFill="1" applyBorder="1">
      <alignment vertical="center"/>
    </xf>
    <xf numFmtId="176" fontId="1" fillId="2" borderId="10" xfId="0" applyNumberFormat="1" applyFont="1" applyFill="1" applyBorder="1">
      <alignment vertical="center"/>
    </xf>
    <xf numFmtId="6" fontId="1" fillId="2" borderId="11" xfId="0" applyNumberFormat="1" applyFont="1" applyFill="1" applyBorder="1">
      <alignment vertical="center"/>
    </xf>
    <xf numFmtId="6" fontId="1" fillId="2" borderId="12" xfId="0" applyNumberFormat="1" applyFont="1" applyFill="1" applyBorder="1" applyAlignment="1">
      <alignment horizontal="center" vertical="center"/>
    </xf>
    <xf numFmtId="6" fontId="1" fillId="3" borderId="9" xfId="0" applyNumberFormat="1" applyFont="1" applyFill="1" applyBorder="1">
      <alignment vertical="center"/>
    </xf>
    <xf numFmtId="6" fontId="1" fillId="3" borderId="11" xfId="0" applyNumberFormat="1" applyFont="1" applyFill="1" applyBorder="1">
      <alignment vertical="center"/>
    </xf>
    <xf numFmtId="6" fontId="7" fillId="3" borderId="11" xfId="0" applyNumberFormat="1" applyFont="1" applyFill="1" applyBorder="1">
      <alignment vertical="center"/>
    </xf>
    <xf numFmtId="6" fontId="1" fillId="3" borderId="13" xfId="0" applyNumberFormat="1" applyFont="1" applyFill="1" applyBorder="1">
      <alignment vertical="center"/>
    </xf>
    <xf numFmtId="6" fontId="0" fillId="0" borderId="14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176" fontId="1" fillId="2" borderId="15" xfId="0" applyNumberFormat="1" applyFont="1" applyFill="1" applyBorder="1">
      <alignment vertical="center"/>
    </xf>
    <xf numFmtId="176" fontId="1" fillId="2" borderId="16" xfId="0" applyNumberFormat="1" applyFont="1" applyFill="1" applyBorder="1">
      <alignment vertical="center"/>
    </xf>
    <xf numFmtId="6" fontId="1" fillId="2" borderId="17" xfId="0" applyNumberFormat="1" applyFont="1" applyFill="1" applyBorder="1">
      <alignment vertical="center"/>
    </xf>
    <xf numFmtId="6" fontId="1" fillId="3" borderId="15" xfId="0" applyNumberFormat="1" applyFont="1" applyFill="1" applyBorder="1">
      <alignment vertical="center"/>
    </xf>
    <xf numFmtId="6" fontId="1" fillId="3" borderId="17" xfId="0" applyNumberFormat="1" applyFont="1" applyFill="1" applyBorder="1">
      <alignment vertical="center"/>
    </xf>
    <xf numFmtId="6" fontId="7" fillId="3" borderId="17" xfId="0" applyNumberFormat="1" applyFont="1" applyFill="1" applyBorder="1">
      <alignment vertical="center"/>
    </xf>
    <xf numFmtId="6" fontId="1" fillId="3" borderId="12" xfId="0" applyNumberFormat="1" applyFont="1" applyFill="1" applyBorder="1">
      <alignment vertical="center"/>
    </xf>
    <xf numFmtId="6" fontId="0" fillId="0" borderId="18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176" fontId="1" fillId="2" borderId="19" xfId="0" applyNumberFormat="1" applyFont="1" applyFill="1" applyBorder="1">
      <alignment vertical="center"/>
    </xf>
    <xf numFmtId="176" fontId="1" fillId="2" borderId="20" xfId="0" applyNumberFormat="1" applyFont="1" applyFill="1" applyBorder="1">
      <alignment vertical="center"/>
    </xf>
    <xf numFmtId="6" fontId="1" fillId="2" borderId="21" xfId="0" applyNumberFormat="1" applyFont="1" applyFill="1" applyBorder="1">
      <alignment vertical="center"/>
    </xf>
    <xf numFmtId="6" fontId="1" fillId="2" borderId="22" xfId="0" applyNumberFormat="1" applyFont="1" applyFill="1" applyBorder="1" applyAlignment="1">
      <alignment horizontal="center" vertical="center"/>
    </xf>
    <xf numFmtId="6" fontId="1" fillId="3" borderId="19" xfId="0" applyNumberFormat="1" applyFont="1" applyFill="1" applyBorder="1">
      <alignment vertical="center"/>
    </xf>
    <xf numFmtId="6" fontId="1" fillId="3" borderId="21" xfId="0" applyNumberFormat="1" applyFont="1" applyFill="1" applyBorder="1">
      <alignment vertical="center"/>
    </xf>
    <xf numFmtId="6" fontId="7" fillId="3" borderId="21" xfId="0" applyNumberFormat="1" applyFont="1" applyFill="1" applyBorder="1">
      <alignment vertical="center"/>
    </xf>
    <xf numFmtId="6" fontId="1" fillId="3" borderId="22" xfId="0" applyNumberFormat="1" applyFont="1" applyFill="1" applyBorder="1">
      <alignment vertical="center"/>
    </xf>
    <xf numFmtId="176" fontId="1" fillId="2" borderId="25" xfId="0" applyNumberFormat="1" applyFont="1" applyFill="1" applyBorder="1">
      <alignment vertical="center"/>
    </xf>
    <xf numFmtId="176" fontId="1" fillId="2" borderId="26" xfId="0" applyNumberFormat="1" applyFont="1" applyFill="1" applyBorder="1">
      <alignment vertical="center"/>
    </xf>
    <xf numFmtId="6" fontId="1" fillId="2" borderId="27" xfId="0" applyNumberFormat="1" applyFont="1" applyFill="1" applyBorder="1" applyAlignment="1">
      <alignment horizontal="center" vertical="center"/>
    </xf>
    <xf numFmtId="176" fontId="1" fillId="3" borderId="28" xfId="0" applyNumberFormat="1" applyFont="1" applyFill="1" applyBorder="1">
      <alignment vertical="center"/>
    </xf>
    <xf numFmtId="56" fontId="1" fillId="4" borderId="8" xfId="0" applyNumberFormat="1" applyFont="1" applyFill="1" applyBorder="1">
      <alignment vertical="center"/>
    </xf>
    <xf numFmtId="176" fontId="8" fillId="2" borderId="15" xfId="0" applyNumberFormat="1" applyFont="1" applyFill="1" applyBorder="1">
      <alignment vertical="center"/>
    </xf>
    <xf numFmtId="176" fontId="8" fillId="2" borderId="16" xfId="0" applyNumberFormat="1" applyFont="1" applyFill="1" applyBorder="1">
      <alignment vertical="center"/>
    </xf>
    <xf numFmtId="6" fontId="8" fillId="2" borderId="17" xfId="0" applyNumberFormat="1" applyFont="1" applyFill="1" applyBorder="1">
      <alignment vertical="center"/>
    </xf>
    <xf numFmtId="6" fontId="8" fillId="2" borderId="12" xfId="0" applyNumberFormat="1" applyFont="1" applyFill="1" applyBorder="1" applyAlignment="1">
      <alignment horizontal="center" vertical="center"/>
    </xf>
    <xf numFmtId="6" fontId="0" fillId="4" borderId="18" xfId="0" applyNumberFormat="1" applyFill="1" applyBorder="1">
      <alignment vertical="center"/>
    </xf>
    <xf numFmtId="0" fontId="0" fillId="4" borderId="18" xfId="0" applyFill="1" applyBorder="1" applyAlignment="1">
      <alignment horizontal="center" vertical="center"/>
    </xf>
    <xf numFmtId="0" fontId="1" fillId="4" borderId="24" xfId="0" applyFont="1" applyFill="1" applyBorder="1">
      <alignment vertical="center"/>
    </xf>
    <xf numFmtId="6" fontId="0" fillId="4" borderId="23" xfId="0" applyNumberFormat="1" applyFill="1" applyBorder="1">
      <alignment vertical="center"/>
    </xf>
    <xf numFmtId="0" fontId="0" fillId="4" borderId="23" xfId="0" applyFill="1" applyBorder="1" applyAlignment="1">
      <alignment horizontal="center" vertical="center"/>
    </xf>
    <xf numFmtId="176" fontId="1" fillId="4" borderId="29" xfId="0" applyNumberFormat="1" applyFont="1" applyFill="1" applyBorder="1">
      <alignment vertical="center"/>
    </xf>
    <xf numFmtId="0" fontId="0" fillId="4" borderId="30" xfId="0" applyFill="1" applyBorder="1" applyAlignment="1">
      <alignment horizontal="center" vertical="center"/>
    </xf>
    <xf numFmtId="6" fontId="0" fillId="4" borderId="14" xfId="0" applyNumberFormat="1" applyFill="1" applyBorder="1">
      <alignment vertical="center"/>
    </xf>
    <xf numFmtId="0" fontId="0" fillId="4" borderId="14" xfId="0" applyFill="1" applyBorder="1" applyAlignment="1">
      <alignment horizontal="center" vertical="center"/>
    </xf>
    <xf numFmtId="0" fontId="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J3" sqref="J3"/>
    </sheetView>
  </sheetViews>
  <sheetFormatPr defaultRowHeight="18.75" x14ac:dyDescent="0.4"/>
  <cols>
    <col min="2" max="2" width="11.5" customWidth="1"/>
    <col min="3" max="3" width="14.375" customWidth="1"/>
    <col min="4" max="4" width="16.75" bestFit="1" customWidth="1"/>
    <col min="5" max="5" width="9.875" bestFit="1" customWidth="1"/>
    <col min="6" max="6" width="7.875" customWidth="1"/>
    <col min="7" max="7" width="11.875" customWidth="1"/>
    <col min="8" max="8" width="16.375" customWidth="1"/>
    <col min="9" max="9" width="13.625" bestFit="1" customWidth="1"/>
    <col min="10" max="10" width="17.5" customWidth="1"/>
    <col min="11" max="11" width="15.625" customWidth="1"/>
    <col min="12" max="12" width="11.5" customWidth="1"/>
  </cols>
  <sheetData>
    <row r="1" spans="1:1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24" x14ac:dyDescent="0.5">
      <c r="A2" s="59" t="s">
        <v>0</v>
      </c>
      <c r="B2" s="59"/>
      <c r="C2" s="59"/>
      <c r="D2" s="59"/>
      <c r="E2" s="1"/>
      <c r="F2" s="1"/>
      <c r="G2" s="1"/>
      <c r="H2" s="1"/>
      <c r="I2" s="1"/>
      <c r="J2" s="2" t="s">
        <v>14</v>
      </c>
      <c r="K2" s="1"/>
    </row>
    <row r="3" spans="1:13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57" thickBot="1" x14ac:dyDescent="0.45">
      <c r="A4" s="3" t="s">
        <v>1</v>
      </c>
      <c r="B4" s="4" t="s">
        <v>2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1" t="s">
        <v>12</v>
      </c>
      <c r="M4" s="12" t="s">
        <v>13</v>
      </c>
    </row>
    <row r="5" spans="1:13" x14ac:dyDescent="0.4">
      <c r="A5" s="45">
        <v>44013</v>
      </c>
      <c r="B5" s="14">
        <v>59600</v>
      </c>
      <c r="C5" s="15">
        <v>56360</v>
      </c>
      <c r="D5" s="16"/>
      <c r="E5" s="16"/>
      <c r="F5" s="17" t="str">
        <f>IF((D5-E5)=(B5+C5),"正","誤")</f>
        <v>誤</v>
      </c>
      <c r="G5" s="18">
        <v>65030</v>
      </c>
      <c r="H5" s="19">
        <v>11150</v>
      </c>
      <c r="I5" s="19">
        <v>1200</v>
      </c>
      <c r="J5" s="20">
        <f t="shared" ref="J5:J15" si="0">SUM(G5:I5)</f>
        <v>77380</v>
      </c>
      <c r="K5" s="21">
        <v>7582</v>
      </c>
      <c r="L5" s="57">
        <f>K5+J5</f>
        <v>84962</v>
      </c>
      <c r="M5" s="58" t="str">
        <f>IF(D5=L5,"正","誤")</f>
        <v>誤</v>
      </c>
    </row>
    <row r="6" spans="1:13" x14ac:dyDescent="0.4">
      <c r="A6" s="45">
        <v>44014</v>
      </c>
      <c r="B6" s="14">
        <v>35200</v>
      </c>
      <c r="C6" s="15">
        <v>41700</v>
      </c>
      <c r="D6" s="16"/>
      <c r="E6" s="16"/>
      <c r="F6" s="17" t="str">
        <f>IF((D6-E6)=(B6+C6),"正","誤")</f>
        <v>誤</v>
      </c>
      <c r="G6" s="18">
        <v>32120</v>
      </c>
      <c r="H6" s="19">
        <v>28900</v>
      </c>
      <c r="I6" s="19">
        <v>1260</v>
      </c>
      <c r="J6" s="20">
        <f t="shared" si="0"/>
        <v>62280</v>
      </c>
      <c r="K6" s="21">
        <v>-350</v>
      </c>
      <c r="L6" s="22">
        <f>K6+J6</f>
        <v>61930</v>
      </c>
      <c r="M6" s="23" t="str">
        <f>IF(D6=L6,"正","誤")</f>
        <v>誤</v>
      </c>
    </row>
    <row r="7" spans="1:13" x14ac:dyDescent="0.4">
      <c r="A7" s="45">
        <v>44015</v>
      </c>
      <c r="B7" s="24">
        <v>78690</v>
      </c>
      <c r="C7" s="25">
        <v>49290</v>
      </c>
      <c r="D7" s="26"/>
      <c r="E7" s="26"/>
      <c r="F7" s="17" t="str">
        <f t="shared" ref="F7:F13" si="1">IF((D7-E7)=(B7+C7),"正","誤")</f>
        <v>誤</v>
      </c>
      <c r="G7" s="27">
        <v>24410</v>
      </c>
      <c r="H7" s="28">
        <v>14740</v>
      </c>
      <c r="I7" s="28">
        <v>15000</v>
      </c>
      <c r="J7" s="29">
        <f t="shared" si="0"/>
        <v>54150</v>
      </c>
      <c r="K7" s="30">
        <v>0</v>
      </c>
      <c r="L7" s="31">
        <f t="shared" ref="L7:L24" si="2">K7+J7</f>
        <v>54150</v>
      </c>
      <c r="M7" s="32" t="str">
        <f t="shared" ref="M7:M24" si="3">IF(D7=L7,"正","誤")</f>
        <v>誤</v>
      </c>
    </row>
    <row r="8" spans="1:13" x14ac:dyDescent="0.4">
      <c r="A8" s="45">
        <v>44016</v>
      </c>
      <c r="B8" s="24">
        <v>70640</v>
      </c>
      <c r="C8" s="25">
        <v>82534</v>
      </c>
      <c r="D8" s="26"/>
      <c r="E8" s="26"/>
      <c r="F8" s="17" t="str">
        <f t="shared" si="1"/>
        <v>誤</v>
      </c>
      <c r="G8" s="27">
        <v>44730</v>
      </c>
      <c r="H8" s="28">
        <v>3850</v>
      </c>
      <c r="I8" s="28">
        <v>13200</v>
      </c>
      <c r="J8" s="29">
        <f t="shared" si="0"/>
        <v>61780</v>
      </c>
      <c r="K8" s="30">
        <v>-300</v>
      </c>
      <c r="L8" s="31">
        <f t="shared" si="2"/>
        <v>61480</v>
      </c>
      <c r="M8" s="32" t="str">
        <f t="shared" si="3"/>
        <v>誤</v>
      </c>
    </row>
    <row r="9" spans="1:13" x14ac:dyDescent="0.4">
      <c r="A9" s="13">
        <v>44019</v>
      </c>
      <c r="B9" s="24">
        <v>72210</v>
      </c>
      <c r="C9" s="25">
        <v>168170</v>
      </c>
      <c r="D9" s="26"/>
      <c r="E9" s="26"/>
      <c r="F9" s="17" t="str">
        <f t="shared" si="1"/>
        <v>誤</v>
      </c>
      <c r="G9" s="27">
        <v>64680</v>
      </c>
      <c r="H9" s="28">
        <v>850</v>
      </c>
      <c r="I9" s="28">
        <v>7280</v>
      </c>
      <c r="J9" s="29">
        <f t="shared" si="0"/>
        <v>72810</v>
      </c>
      <c r="K9" s="30">
        <v>11100</v>
      </c>
      <c r="L9" s="31">
        <f t="shared" si="2"/>
        <v>83910</v>
      </c>
      <c r="M9" s="32" t="str">
        <f t="shared" si="3"/>
        <v>誤</v>
      </c>
    </row>
    <row r="10" spans="1:13" x14ac:dyDescent="0.4">
      <c r="A10" s="13">
        <v>44020</v>
      </c>
      <c r="B10" s="24">
        <v>138620</v>
      </c>
      <c r="C10" s="25">
        <v>88000</v>
      </c>
      <c r="D10" s="26"/>
      <c r="E10" s="26"/>
      <c r="F10" s="17" t="str">
        <f t="shared" si="1"/>
        <v>誤</v>
      </c>
      <c r="G10" s="27">
        <v>139800</v>
      </c>
      <c r="H10" s="28">
        <v>9000</v>
      </c>
      <c r="I10" s="28">
        <v>1750</v>
      </c>
      <c r="J10" s="29">
        <f t="shared" si="0"/>
        <v>150550</v>
      </c>
      <c r="K10" s="30">
        <v>12118</v>
      </c>
      <c r="L10" s="31">
        <f>K10+J10</f>
        <v>162668</v>
      </c>
      <c r="M10" s="32" t="str">
        <f t="shared" si="3"/>
        <v>誤</v>
      </c>
    </row>
    <row r="11" spans="1:13" x14ac:dyDescent="0.4">
      <c r="A11" s="13">
        <v>44021</v>
      </c>
      <c r="B11" s="24">
        <v>41530</v>
      </c>
      <c r="C11" s="25">
        <v>105380</v>
      </c>
      <c r="D11" s="26"/>
      <c r="E11" s="26"/>
      <c r="F11" s="17" t="str">
        <f t="shared" si="1"/>
        <v>誤</v>
      </c>
      <c r="G11" s="27">
        <v>47760</v>
      </c>
      <c r="H11" s="28">
        <v>24640</v>
      </c>
      <c r="I11" s="28">
        <v>0</v>
      </c>
      <c r="J11" s="29">
        <f t="shared" si="0"/>
        <v>72400</v>
      </c>
      <c r="K11" s="30">
        <v>480</v>
      </c>
      <c r="L11" s="31">
        <f t="shared" si="2"/>
        <v>72880</v>
      </c>
      <c r="M11" s="32" t="str">
        <f t="shared" si="3"/>
        <v>誤</v>
      </c>
    </row>
    <row r="12" spans="1:13" x14ac:dyDescent="0.4">
      <c r="A12" s="13">
        <v>44022</v>
      </c>
      <c r="B12" s="24">
        <v>127410</v>
      </c>
      <c r="C12" s="25">
        <v>77500</v>
      </c>
      <c r="D12" s="26"/>
      <c r="E12" s="26"/>
      <c r="F12" s="17" t="str">
        <f t="shared" si="1"/>
        <v>誤</v>
      </c>
      <c r="G12" s="27">
        <v>38360</v>
      </c>
      <c r="H12" s="28">
        <v>42640</v>
      </c>
      <c r="I12" s="28">
        <v>3570</v>
      </c>
      <c r="J12" s="29">
        <f t="shared" si="0"/>
        <v>84570</v>
      </c>
      <c r="K12" s="30">
        <v>0</v>
      </c>
      <c r="L12" s="31">
        <f t="shared" si="2"/>
        <v>84570</v>
      </c>
      <c r="M12" s="32" t="str">
        <f t="shared" si="3"/>
        <v>誤</v>
      </c>
    </row>
    <row r="13" spans="1:13" x14ac:dyDescent="0.4">
      <c r="A13" s="13">
        <v>44023</v>
      </c>
      <c r="B13" s="24">
        <v>112150</v>
      </c>
      <c r="C13" s="25">
        <v>17600</v>
      </c>
      <c r="D13" s="26"/>
      <c r="E13" s="26"/>
      <c r="F13" s="17" t="str">
        <f t="shared" si="1"/>
        <v>誤</v>
      </c>
      <c r="G13" s="27">
        <v>31780</v>
      </c>
      <c r="H13" s="28">
        <v>106850</v>
      </c>
      <c r="I13" s="28">
        <v>11710</v>
      </c>
      <c r="J13" s="29">
        <f t="shared" si="0"/>
        <v>150340</v>
      </c>
      <c r="K13" s="30">
        <v>1608</v>
      </c>
      <c r="L13" s="31">
        <f t="shared" si="2"/>
        <v>151948</v>
      </c>
      <c r="M13" s="32" t="str">
        <f t="shared" si="3"/>
        <v>誤</v>
      </c>
    </row>
    <row r="14" spans="1:13" x14ac:dyDescent="0.4">
      <c r="A14" s="13">
        <v>44024</v>
      </c>
      <c r="B14" s="24">
        <v>67910</v>
      </c>
      <c r="C14" s="25">
        <v>52800</v>
      </c>
      <c r="D14" s="26"/>
      <c r="E14" s="26"/>
      <c r="F14" s="17" t="str">
        <f>IF((D14-E14)=(B14+C14),"正","誤")</f>
        <v>誤</v>
      </c>
      <c r="G14" s="27">
        <v>72980</v>
      </c>
      <c r="H14" s="28">
        <v>21980</v>
      </c>
      <c r="I14" s="28">
        <v>11590</v>
      </c>
      <c r="J14" s="29">
        <f t="shared" si="0"/>
        <v>106550</v>
      </c>
      <c r="K14" s="30">
        <v>11078</v>
      </c>
      <c r="L14" s="31">
        <f t="shared" si="2"/>
        <v>117628</v>
      </c>
      <c r="M14" s="32" t="str">
        <f t="shared" si="3"/>
        <v>誤</v>
      </c>
    </row>
    <row r="15" spans="1:13" x14ac:dyDescent="0.4">
      <c r="A15" s="45">
        <v>44026</v>
      </c>
      <c r="B15" s="24">
        <v>60870</v>
      </c>
      <c r="C15" s="25">
        <v>432200</v>
      </c>
      <c r="D15" s="26"/>
      <c r="E15" s="26"/>
      <c r="F15" s="17" t="str">
        <f t="shared" ref="F15:F28" si="4">IF((D15-E15)=(B15+C15),"正","誤")</f>
        <v>誤</v>
      </c>
      <c r="G15" s="27">
        <v>73200</v>
      </c>
      <c r="H15" s="28">
        <v>24880</v>
      </c>
      <c r="I15" s="28">
        <v>7510</v>
      </c>
      <c r="J15" s="29">
        <f t="shared" si="0"/>
        <v>105590</v>
      </c>
      <c r="K15" s="30">
        <v>11904</v>
      </c>
      <c r="L15" s="31">
        <f t="shared" si="2"/>
        <v>117494</v>
      </c>
      <c r="M15" s="32" t="str">
        <f t="shared" si="3"/>
        <v>誤</v>
      </c>
    </row>
    <row r="16" spans="1:13" x14ac:dyDescent="0.4">
      <c r="A16" s="45">
        <v>44027</v>
      </c>
      <c r="B16" s="24">
        <v>96810</v>
      </c>
      <c r="C16" s="25">
        <v>302150</v>
      </c>
      <c r="D16" s="26"/>
      <c r="E16" s="26"/>
      <c r="F16" s="17" t="str">
        <f t="shared" si="4"/>
        <v>誤</v>
      </c>
      <c r="G16" s="27">
        <v>80430</v>
      </c>
      <c r="H16" s="28">
        <v>11380</v>
      </c>
      <c r="I16" s="28">
        <v>15138</v>
      </c>
      <c r="J16" s="29">
        <f t="shared" ref="J16:J24" si="5">SUM(G16:I16)</f>
        <v>106948</v>
      </c>
      <c r="K16" s="30">
        <v>0</v>
      </c>
      <c r="L16" s="31">
        <f t="shared" si="2"/>
        <v>106948</v>
      </c>
      <c r="M16" s="32" t="str">
        <f t="shared" si="3"/>
        <v>誤</v>
      </c>
    </row>
    <row r="17" spans="1:13" x14ac:dyDescent="0.4">
      <c r="A17" s="45">
        <v>44028</v>
      </c>
      <c r="B17" s="24">
        <v>50340</v>
      </c>
      <c r="C17" s="25">
        <v>116700</v>
      </c>
      <c r="D17" s="26"/>
      <c r="E17" s="26"/>
      <c r="F17" s="17" t="str">
        <f t="shared" si="4"/>
        <v>誤</v>
      </c>
      <c r="G17" s="27">
        <v>6330</v>
      </c>
      <c r="H17" s="28">
        <v>0</v>
      </c>
      <c r="I17" s="28">
        <v>9730</v>
      </c>
      <c r="J17" s="29">
        <f t="shared" si="5"/>
        <v>16060</v>
      </c>
      <c r="K17" s="30">
        <v>18030</v>
      </c>
      <c r="L17" s="31">
        <f t="shared" si="2"/>
        <v>34090</v>
      </c>
      <c r="M17" s="32" t="str">
        <f t="shared" si="3"/>
        <v>誤</v>
      </c>
    </row>
    <row r="18" spans="1:13" x14ac:dyDescent="0.4">
      <c r="A18" s="45">
        <v>44029</v>
      </c>
      <c r="B18" s="24">
        <v>118860</v>
      </c>
      <c r="C18" s="25">
        <v>114400</v>
      </c>
      <c r="D18" s="26"/>
      <c r="E18" s="26"/>
      <c r="F18" s="17" t="str">
        <f t="shared" si="4"/>
        <v>誤</v>
      </c>
      <c r="G18" s="27">
        <v>33390</v>
      </c>
      <c r="H18" s="28">
        <v>14944</v>
      </c>
      <c r="I18" s="28">
        <v>14080</v>
      </c>
      <c r="J18" s="29">
        <f t="shared" si="5"/>
        <v>62414</v>
      </c>
      <c r="K18" s="30">
        <v>904</v>
      </c>
      <c r="L18" s="31">
        <f t="shared" si="2"/>
        <v>63318</v>
      </c>
      <c r="M18" s="32" t="str">
        <f t="shared" si="3"/>
        <v>誤</v>
      </c>
    </row>
    <row r="19" spans="1:13" x14ac:dyDescent="0.4">
      <c r="A19" s="45">
        <v>44030</v>
      </c>
      <c r="B19" s="46">
        <v>99590</v>
      </c>
      <c r="C19" s="47">
        <v>114400</v>
      </c>
      <c r="D19" s="48"/>
      <c r="E19" s="48"/>
      <c r="F19" s="49" t="str">
        <f t="shared" si="4"/>
        <v>誤</v>
      </c>
      <c r="G19" s="27">
        <v>29350</v>
      </c>
      <c r="H19" s="28">
        <v>58600</v>
      </c>
      <c r="I19" s="28">
        <v>19136</v>
      </c>
      <c r="J19" s="29">
        <f t="shared" si="5"/>
        <v>107086</v>
      </c>
      <c r="K19" s="30">
        <v>11894</v>
      </c>
      <c r="L19" s="50">
        <f t="shared" si="2"/>
        <v>118980</v>
      </c>
      <c r="M19" s="51" t="str">
        <f>IF(D19=L19,"正","誤")</f>
        <v>誤</v>
      </c>
    </row>
    <row r="20" spans="1:13" x14ac:dyDescent="0.4">
      <c r="A20" s="45">
        <v>44033</v>
      </c>
      <c r="B20" s="24">
        <v>88460</v>
      </c>
      <c r="C20" s="25">
        <v>388000</v>
      </c>
      <c r="D20" s="26"/>
      <c r="E20" s="26"/>
      <c r="F20" s="17" t="str">
        <f t="shared" si="4"/>
        <v>誤</v>
      </c>
      <c r="G20" s="27">
        <v>61360</v>
      </c>
      <c r="H20" s="28">
        <v>35840</v>
      </c>
      <c r="I20" s="28">
        <v>1190</v>
      </c>
      <c r="J20" s="29">
        <f t="shared" si="5"/>
        <v>98390</v>
      </c>
      <c r="K20" s="30">
        <v>14288</v>
      </c>
      <c r="L20" s="50">
        <f t="shared" si="2"/>
        <v>112678</v>
      </c>
      <c r="M20" s="51" t="str">
        <f>IF(D20=L20,"正","誤")</f>
        <v>誤</v>
      </c>
    </row>
    <row r="21" spans="1:13" x14ac:dyDescent="0.4">
      <c r="A21" s="45">
        <v>44034</v>
      </c>
      <c r="B21" s="24">
        <v>109300</v>
      </c>
      <c r="C21" s="25">
        <v>281600</v>
      </c>
      <c r="D21" s="26"/>
      <c r="E21" s="26"/>
      <c r="F21" s="17" t="str">
        <f t="shared" si="4"/>
        <v>誤</v>
      </c>
      <c r="G21" s="27">
        <v>36100</v>
      </c>
      <c r="H21" s="28">
        <v>52250</v>
      </c>
      <c r="I21" s="28">
        <v>11580</v>
      </c>
      <c r="J21" s="29">
        <f t="shared" si="5"/>
        <v>99930</v>
      </c>
      <c r="K21" s="30">
        <v>1050</v>
      </c>
      <c r="L21" s="50">
        <f t="shared" si="2"/>
        <v>100980</v>
      </c>
      <c r="M21" s="51" t="str">
        <f t="shared" si="3"/>
        <v>誤</v>
      </c>
    </row>
    <row r="22" spans="1:13" x14ac:dyDescent="0.4">
      <c r="A22" s="45">
        <v>44037</v>
      </c>
      <c r="B22" s="24">
        <v>88590</v>
      </c>
      <c r="C22" s="25">
        <v>135560</v>
      </c>
      <c r="D22" s="26"/>
      <c r="E22" s="26"/>
      <c r="F22" s="17" t="str">
        <f t="shared" si="4"/>
        <v>誤</v>
      </c>
      <c r="G22" s="27">
        <v>20910</v>
      </c>
      <c r="H22" s="28">
        <v>0</v>
      </c>
      <c r="I22" s="28">
        <v>3440</v>
      </c>
      <c r="J22" s="29">
        <f t="shared" si="5"/>
        <v>24350</v>
      </c>
      <c r="K22" s="30">
        <v>12990</v>
      </c>
      <c r="L22" s="50">
        <f t="shared" si="2"/>
        <v>37340</v>
      </c>
      <c r="M22" s="51" t="str">
        <f t="shared" si="3"/>
        <v>誤</v>
      </c>
    </row>
    <row r="23" spans="1:13" x14ac:dyDescent="0.4">
      <c r="A23" s="45">
        <v>44038</v>
      </c>
      <c r="B23" s="24">
        <v>70660</v>
      </c>
      <c r="C23" s="25">
        <v>158400</v>
      </c>
      <c r="D23" s="26"/>
      <c r="E23" s="26"/>
      <c r="F23" s="17" t="str">
        <f t="shared" si="4"/>
        <v>誤</v>
      </c>
      <c r="G23" s="27">
        <v>72270</v>
      </c>
      <c r="H23" s="28">
        <v>42790</v>
      </c>
      <c r="I23" s="28">
        <v>7510</v>
      </c>
      <c r="J23" s="29">
        <f t="shared" si="5"/>
        <v>122570</v>
      </c>
      <c r="K23" s="30">
        <v>-430</v>
      </c>
      <c r="L23" s="50">
        <f t="shared" si="2"/>
        <v>122140</v>
      </c>
      <c r="M23" s="51" t="str">
        <f t="shared" si="3"/>
        <v>誤</v>
      </c>
    </row>
    <row r="24" spans="1:13" x14ac:dyDescent="0.4">
      <c r="A24" s="45">
        <v>44040</v>
      </c>
      <c r="B24" s="33">
        <v>58130</v>
      </c>
      <c r="C24" s="34">
        <v>193600</v>
      </c>
      <c r="D24" s="35"/>
      <c r="E24" s="35"/>
      <c r="F24" s="36" t="str">
        <f t="shared" si="4"/>
        <v>誤</v>
      </c>
      <c r="G24" s="37">
        <v>62150</v>
      </c>
      <c r="H24" s="38">
        <v>32530</v>
      </c>
      <c r="I24" s="38">
        <v>4180</v>
      </c>
      <c r="J24" s="39">
        <f t="shared" si="5"/>
        <v>98860</v>
      </c>
      <c r="K24" s="40">
        <v>13534</v>
      </c>
      <c r="L24" s="53">
        <f t="shared" si="2"/>
        <v>112394</v>
      </c>
      <c r="M24" s="54" t="str">
        <f t="shared" si="3"/>
        <v>誤</v>
      </c>
    </row>
    <row r="25" spans="1:13" x14ac:dyDescent="0.4">
      <c r="A25" s="45">
        <v>44041</v>
      </c>
      <c r="B25" s="33">
        <v>54260</v>
      </c>
      <c r="C25" s="34">
        <v>360800</v>
      </c>
      <c r="D25" s="35"/>
      <c r="E25" s="35"/>
      <c r="F25" s="36" t="str">
        <f t="shared" si="4"/>
        <v>誤</v>
      </c>
      <c r="G25" s="37"/>
      <c r="H25" s="38"/>
      <c r="I25" s="38"/>
      <c r="J25" s="39"/>
      <c r="K25" s="40"/>
      <c r="L25" s="53"/>
      <c r="M25" s="54"/>
    </row>
    <row r="26" spans="1:13" x14ac:dyDescent="0.4">
      <c r="A26" s="45">
        <v>44042</v>
      </c>
      <c r="B26" s="33">
        <v>32110</v>
      </c>
      <c r="C26" s="34">
        <v>220000</v>
      </c>
      <c r="D26" s="35"/>
      <c r="E26" s="35"/>
      <c r="F26" s="36" t="str">
        <f t="shared" si="4"/>
        <v>誤</v>
      </c>
      <c r="G26" s="37"/>
      <c r="H26" s="38"/>
      <c r="I26" s="38"/>
      <c r="J26" s="39"/>
      <c r="K26" s="40"/>
      <c r="L26" s="53"/>
      <c r="M26" s="54"/>
    </row>
    <row r="27" spans="1:13" ht="19.5" thickBot="1" x14ac:dyDescent="0.45">
      <c r="A27" s="45">
        <v>44043</v>
      </c>
      <c r="B27" s="33">
        <v>102690</v>
      </c>
      <c r="C27" s="34">
        <v>356050</v>
      </c>
      <c r="D27" s="35"/>
      <c r="E27" s="35"/>
      <c r="F27" s="36" t="str">
        <f t="shared" ref="F27" si="6">IF((D27-E27)=(B27+C27),"正","誤")</f>
        <v>誤</v>
      </c>
      <c r="G27" s="37">
        <v>36440</v>
      </c>
      <c r="H27" s="38">
        <v>31738</v>
      </c>
      <c r="I27" s="38">
        <v>35260</v>
      </c>
      <c r="J27" s="39">
        <f t="shared" ref="J27" si="7">SUM(G27:I27)</f>
        <v>103438</v>
      </c>
      <c r="K27" s="40">
        <v>480</v>
      </c>
      <c r="L27" s="53">
        <f t="shared" ref="L27" si="8">K27+J27</f>
        <v>103918</v>
      </c>
      <c r="M27" s="54" t="str">
        <f t="shared" ref="M27" si="9">IF(D27=L27,"正","誤")</f>
        <v>誤</v>
      </c>
    </row>
    <row r="28" spans="1:13" ht="19.5" thickBot="1" x14ac:dyDescent="0.45">
      <c r="A28" s="52"/>
      <c r="B28" s="41">
        <f>SUM(B5:B24)</f>
        <v>1645570</v>
      </c>
      <c r="C28" s="42">
        <f>SUM(C5:C24)</f>
        <v>2976344</v>
      </c>
      <c r="D28" s="42">
        <f>SUM(D5:D24)</f>
        <v>0</v>
      </c>
      <c r="E28" s="42"/>
      <c r="F28" s="43" t="str">
        <f t="shared" si="4"/>
        <v>誤</v>
      </c>
      <c r="G28" s="44">
        <f>SUM(G5:G24)</f>
        <v>1037140</v>
      </c>
      <c r="H28" s="44">
        <f>SUM(H5:H24)</f>
        <v>537814</v>
      </c>
      <c r="I28" s="44">
        <f t="shared" ref="I28:K28" si="10">SUM(I5:I24)</f>
        <v>160054</v>
      </c>
      <c r="J28" s="44">
        <f t="shared" si="10"/>
        <v>1735008</v>
      </c>
      <c r="K28" s="44">
        <f t="shared" si="10"/>
        <v>127480</v>
      </c>
      <c r="L28" s="55">
        <f>SUM(L5:L24)</f>
        <v>1862488</v>
      </c>
      <c r="M28" s="56" t="str">
        <f>IF(D28=L28,"正","誤")</f>
        <v>誤</v>
      </c>
    </row>
    <row r="29" spans="1:13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1">
    <mergeCell ref="A2:D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2020-07-07T07:28:05Z</cp:lastPrinted>
  <dcterms:created xsi:type="dcterms:W3CDTF">2020-05-09T01:41:58Z</dcterms:created>
  <dcterms:modified xsi:type="dcterms:W3CDTF">2020-08-05T13:43:18Z</dcterms:modified>
</cp:coreProperties>
</file>