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お金\"/>
    </mc:Choice>
  </mc:AlternateContent>
  <xr:revisionPtr revIDLastSave="0" documentId="8_{91381A3E-1D20-4E5A-8F02-55C0EE6D3EC9}" xr6:coauthVersionLast="45" xr6:coauthVersionMax="45" xr10:uidLastSave="{00000000-0000-0000-0000-000000000000}"/>
  <bookViews>
    <workbookView xWindow="-120" yWindow="-120" windowWidth="24240" windowHeight="13140" xr2:uid="{5AA52291-678C-4C01-9615-5CF6D422F80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25" i="1" l="1"/>
  <c r="N25" i="1" s="1"/>
  <c r="K25" i="1"/>
  <c r="M13" i="1" l="1"/>
  <c r="N13" i="1" s="1"/>
  <c r="K13" i="1"/>
  <c r="F25" i="1"/>
  <c r="F13" i="1"/>
  <c r="H31" i="1" l="1"/>
  <c r="K6" i="1"/>
  <c r="M6" i="1" s="1"/>
  <c r="N6" i="1" s="1"/>
  <c r="K7" i="1"/>
  <c r="M7" i="1" s="1"/>
  <c r="N7" i="1" s="1"/>
  <c r="K8" i="1"/>
  <c r="M8" i="1" s="1"/>
  <c r="N8" i="1" s="1"/>
  <c r="K9" i="1"/>
  <c r="M9" i="1" s="1"/>
  <c r="N9" i="1" s="1"/>
  <c r="K10" i="1"/>
  <c r="M10" i="1" s="1"/>
  <c r="N10" i="1" s="1"/>
  <c r="K11" i="1"/>
  <c r="M11" i="1" s="1"/>
  <c r="N11" i="1" s="1"/>
  <c r="K12" i="1"/>
  <c r="M12" i="1" s="1"/>
  <c r="N12" i="1" s="1"/>
  <c r="K14" i="1"/>
  <c r="M14" i="1" s="1"/>
  <c r="N14" i="1" s="1"/>
  <c r="K15" i="1"/>
  <c r="M15" i="1" s="1"/>
  <c r="N15" i="1" s="1"/>
  <c r="K16" i="1"/>
  <c r="M16" i="1" s="1"/>
  <c r="N16" i="1" s="1"/>
  <c r="K17" i="1"/>
  <c r="M17" i="1" s="1"/>
  <c r="N17" i="1" s="1"/>
  <c r="K18" i="1"/>
  <c r="M18" i="1" s="1"/>
  <c r="N18" i="1" s="1"/>
  <c r="K19" i="1"/>
  <c r="M19" i="1" s="1"/>
  <c r="N19" i="1" s="1"/>
  <c r="K20" i="1"/>
  <c r="M20" i="1" s="1"/>
  <c r="N20" i="1" s="1"/>
  <c r="K21" i="1"/>
  <c r="M21" i="1" s="1"/>
  <c r="N21" i="1" s="1"/>
  <c r="K22" i="1"/>
  <c r="M22" i="1" s="1"/>
  <c r="N22" i="1" s="1"/>
  <c r="K23" i="1"/>
  <c r="M23" i="1" s="1"/>
  <c r="N23" i="1" s="1"/>
  <c r="K24" i="1"/>
  <c r="M24" i="1" s="1"/>
  <c r="N24" i="1" s="1"/>
  <c r="K26" i="1"/>
  <c r="M26" i="1" s="1"/>
  <c r="N26" i="1" s="1"/>
  <c r="K27" i="1"/>
  <c r="M27" i="1" s="1"/>
  <c r="N27" i="1" s="1"/>
  <c r="K28" i="1"/>
  <c r="M28" i="1" s="1"/>
  <c r="N28" i="1" s="1"/>
  <c r="K29" i="1"/>
  <c r="M29" i="1" s="1"/>
  <c r="N29" i="1" s="1"/>
  <c r="K30" i="1"/>
  <c r="M30" i="1" s="1"/>
  <c r="N30" i="1" s="1"/>
  <c r="K5" i="1"/>
  <c r="F26" i="1"/>
  <c r="F27" i="1"/>
  <c r="F28" i="1"/>
  <c r="F29" i="1"/>
  <c r="F30" i="1"/>
  <c r="L31" i="1"/>
  <c r="J31" i="1"/>
  <c r="I31" i="1"/>
  <c r="G31" i="1"/>
  <c r="E31" i="1"/>
  <c r="D31" i="1"/>
  <c r="C31" i="1"/>
  <c r="B31" i="1"/>
  <c r="F24" i="1"/>
  <c r="F23" i="1"/>
  <c r="F22" i="1"/>
  <c r="F21" i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  <c r="F5" i="1"/>
  <c r="F31" i="1" l="1"/>
  <c r="K31" i="1"/>
  <c r="M5" i="1"/>
  <c r="M31" i="1" l="1"/>
  <c r="N31" i="1" s="1"/>
  <c r="N5" i="1"/>
</calcChain>
</file>

<file path=xl/sharedStrings.xml><?xml version="1.0" encoding="utf-8"?>
<sst xmlns="http://schemas.openxmlformats.org/spreadsheetml/2006/main" count="16" uniqueCount="16">
  <si>
    <t>売上表</t>
  </si>
  <si>
    <t>日</t>
  </si>
  <si>
    <t>①患者請求額
保険適用</t>
    <rPh sb="1" eb="3">
      <t>カンジャ</t>
    </rPh>
    <rPh sb="3" eb="5">
      <t>セイキュウ</t>
    </rPh>
    <rPh sb="5" eb="6">
      <t>ガク</t>
    </rPh>
    <rPh sb="7" eb="9">
      <t>ホケン</t>
    </rPh>
    <rPh sb="9" eb="11">
      <t>テキヨウ</t>
    </rPh>
    <phoneticPr fontId="2"/>
  </si>
  <si>
    <t>自費</t>
    <rPh sb="0" eb="2">
      <t>ジヒ</t>
    </rPh>
    <phoneticPr fontId="2"/>
  </si>
  <si>
    <t>②総請求額</t>
    <phoneticPr fontId="2"/>
  </si>
  <si>
    <t>③繰越入金額</t>
    <phoneticPr fontId="2"/>
  </si>
  <si>
    <t>④正誤
②-③=①</t>
    <rPh sb="1" eb="3">
      <t>セイゴ</t>
    </rPh>
    <phoneticPr fontId="2"/>
  </si>
  <si>
    <t>⑤現金</t>
    <phoneticPr fontId="2"/>
  </si>
  <si>
    <t>⑥クレジットカード
電子マネー</t>
    <phoneticPr fontId="2"/>
  </si>
  <si>
    <t>⑦その他
キャッシュレス</t>
    <phoneticPr fontId="2"/>
  </si>
  <si>
    <t>⑧入金額
⑤+⑥+⑦</t>
    <phoneticPr fontId="2"/>
  </si>
  <si>
    <t>⑨未収金</t>
    <phoneticPr fontId="2"/>
  </si>
  <si>
    <t>⑩請求額合計
⑧+⑨</t>
    <rPh sb="1" eb="3">
      <t>セイキュウ</t>
    </rPh>
    <rPh sb="3" eb="4">
      <t>ガク</t>
    </rPh>
    <rPh sb="4" eb="6">
      <t>ゴウケイ</t>
    </rPh>
    <phoneticPr fontId="2"/>
  </si>
  <si>
    <t>正誤
②=⑩</t>
    <rPh sb="0" eb="2">
      <t>セイゴ</t>
    </rPh>
    <phoneticPr fontId="2"/>
  </si>
  <si>
    <t>振込</t>
    <rPh sb="0" eb="2">
      <t>フリコミ</t>
    </rPh>
    <phoneticPr fontId="2"/>
  </si>
  <si>
    <t>10月</t>
    <rPh sb="2" eb="3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</si>
</sst>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&quot;¥&quot;#,##0_);[Red]\(&quot;¥&quot;#,##0\)"/>
  </numFmts>
  <fonts count="11" x14ac:knownFonts="1">
    <font>
      <sz val="11"/>
      <color theme="1"/>
      <name val="游ゴシック"/>
      <family val="2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rgb="FF000000"/>
      <name val="游ゴシック"/>
      <family val="3"/>
      <charset val="128"/>
      <scheme val="minor"/>
    </font>
    <font>
      <i/>
      <u val="double"/>
      <sz val="14"/>
      <color theme="1"/>
      <name val="游ゴシック"/>
      <family val="3"/>
      <charset val="128"/>
      <scheme val="minor"/>
    </font>
    <font>
      <b/>
      <u val="double"/>
      <sz val="14"/>
      <color theme="1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b/>
      <sz val="11"/>
      <color rgb="FF000000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1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56" fontId="1" fillId="4" borderId="8" xfId="0" applyNumberFormat="1" applyFont="1" applyFill="1" applyBorder="1">
      <alignment vertical="center"/>
    </xf>
    <xf numFmtId="176" fontId="1" fillId="2" borderId="9" xfId="0" applyNumberFormat="1" applyFont="1" applyFill="1" applyBorder="1">
      <alignment vertical="center"/>
    </xf>
    <xf numFmtId="176" fontId="1" fillId="2" borderId="10" xfId="0" applyNumberFormat="1" applyFont="1" applyFill="1" applyBorder="1">
      <alignment vertical="center"/>
    </xf>
    <xf numFmtId="6" fontId="1" fillId="2" borderId="11" xfId="0" applyNumberFormat="1" applyFont="1" applyFill="1" applyBorder="1">
      <alignment vertical="center"/>
    </xf>
    <xf numFmtId="6" fontId="1" fillId="2" borderId="12" xfId="0" applyNumberFormat="1" applyFont="1" applyFill="1" applyBorder="1" applyAlignment="1">
      <alignment horizontal="center" vertical="center"/>
    </xf>
    <xf numFmtId="6" fontId="1" fillId="3" borderId="9" xfId="0" applyNumberFormat="1" applyFont="1" applyFill="1" applyBorder="1">
      <alignment vertical="center"/>
    </xf>
    <xf numFmtId="6" fontId="1" fillId="3" borderId="11" xfId="0" applyNumberFormat="1" applyFont="1" applyFill="1" applyBorder="1">
      <alignment vertical="center"/>
    </xf>
    <xf numFmtId="6" fontId="8" fillId="3" borderId="11" xfId="0" applyNumberFormat="1" applyFont="1" applyFill="1" applyBorder="1">
      <alignment vertical="center"/>
    </xf>
    <xf numFmtId="6" fontId="1" fillId="3" borderId="13" xfId="0" applyNumberFormat="1" applyFont="1" applyFill="1" applyBorder="1">
      <alignment vertical="center"/>
    </xf>
    <xf numFmtId="6" fontId="0" fillId="4" borderId="14" xfId="0" applyNumberFormat="1" applyFill="1" applyBorder="1">
      <alignment vertical="center"/>
    </xf>
    <xf numFmtId="0" fontId="0" fillId="4" borderId="14" xfId="0" applyFill="1" applyBorder="1" applyAlignment="1">
      <alignment horizontal="center" vertical="center"/>
    </xf>
    <xf numFmtId="6" fontId="0" fillId="0" borderId="14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176" fontId="1" fillId="2" borderId="15" xfId="0" applyNumberFormat="1" applyFont="1" applyFill="1" applyBorder="1">
      <alignment vertical="center"/>
    </xf>
    <xf numFmtId="176" fontId="1" fillId="2" borderId="16" xfId="0" applyNumberFormat="1" applyFont="1" applyFill="1" applyBorder="1">
      <alignment vertical="center"/>
    </xf>
    <xf numFmtId="6" fontId="1" fillId="2" borderId="17" xfId="0" applyNumberFormat="1" applyFont="1" applyFill="1" applyBorder="1">
      <alignment vertical="center"/>
    </xf>
    <xf numFmtId="6" fontId="1" fillId="3" borderId="15" xfId="0" applyNumberFormat="1" applyFont="1" applyFill="1" applyBorder="1">
      <alignment vertical="center"/>
    </xf>
    <xf numFmtId="6" fontId="1" fillId="3" borderId="17" xfId="0" applyNumberFormat="1" applyFont="1" applyFill="1" applyBorder="1">
      <alignment vertical="center"/>
    </xf>
    <xf numFmtId="6" fontId="1" fillId="3" borderId="12" xfId="0" applyNumberFormat="1" applyFont="1" applyFill="1" applyBorder="1">
      <alignment vertical="center"/>
    </xf>
    <xf numFmtId="6" fontId="0" fillId="0" borderId="18" xfId="0" applyNumberFormat="1" applyBorder="1">
      <alignment vertical="center"/>
    </xf>
    <xf numFmtId="56" fontId="1" fillId="0" borderId="8" xfId="0" applyNumberFormat="1" applyFont="1" applyBorder="1">
      <alignment vertical="center"/>
    </xf>
    <xf numFmtId="0" fontId="9" fillId="0" borderId="0" xfId="0" applyFont="1">
      <alignment vertical="center"/>
    </xf>
    <xf numFmtId="176" fontId="10" fillId="2" borderId="15" xfId="0" applyNumberFormat="1" applyFont="1" applyFill="1" applyBorder="1">
      <alignment vertical="center"/>
    </xf>
    <xf numFmtId="176" fontId="10" fillId="2" borderId="16" xfId="0" applyNumberFormat="1" applyFont="1" applyFill="1" applyBorder="1">
      <alignment vertical="center"/>
    </xf>
    <xf numFmtId="6" fontId="10" fillId="2" borderId="17" xfId="0" applyNumberFormat="1" applyFont="1" applyFill="1" applyBorder="1">
      <alignment vertical="center"/>
    </xf>
    <xf numFmtId="6" fontId="10" fillId="2" borderId="12" xfId="0" applyNumberFormat="1" applyFont="1" applyFill="1" applyBorder="1" applyAlignment="1">
      <alignment horizontal="center" vertical="center"/>
    </xf>
    <xf numFmtId="6" fontId="0" fillId="4" borderId="18" xfId="0" applyNumberFormat="1" applyFill="1" applyBorder="1">
      <alignment vertical="center"/>
    </xf>
    <xf numFmtId="176" fontId="1" fillId="2" borderId="19" xfId="0" applyNumberFormat="1" applyFont="1" applyFill="1" applyBorder="1">
      <alignment vertical="center"/>
    </xf>
    <xf numFmtId="176" fontId="1" fillId="2" borderId="20" xfId="0" applyNumberFormat="1" applyFont="1" applyFill="1" applyBorder="1">
      <alignment vertical="center"/>
    </xf>
    <xf numFmtId="6" fontId="1" fillId="2" borderId="21" xfId="0" applyNumberFormat="1" applyFont="1" applyFill="1" applyBorder="1">
      <alignment vertical="center"/>
    </xf>
    <xf numFmtId="6" fontId="1" fillId="3" borderId="19" xfId="0" applyNumberFormat="1" applyFont="1" applyFill="1" applyBorder="1">
      <alignment vertical="center"/>
    </xf>
    <xf numFmtId="6" fontId="1" fillId="3" borderId="21" xfId="0" applyNumberFormat="1" applyFont="1" applyFill="1" applyBorder="1">
      <alignment vertical="center"/>
    </xf>
    <xf numFmtId="6" fontId="1" fillId="3" borderId="22" xfId="0" applyNumberFormat="1" applyFont="1" applyFill="1" applyBorder="1">
      <alignment vertical="center"/>
    </xf>
    <xf numFmtId="6" fontId="0" fillId="4" borderId="23" xfId="0" applyNumberFormat="1" applyFill="1" applyBorder="1">
      <alignment vertical="center"/>
    </xf>
    <xf numFmtId="0" fontId="1" fillId="4" borderId="24" xfId="0" applyFont="1" applyFill="1" applyBorder="1">
      <alignment vertical="center"/>
    </xf>
    <xf numFmtId="176" fontId="1" fillId="2" borderId="25" xfId="0" applyNumberFormat="1" applyFont="1" applyFill="1" applyBorder="1">
      <alignment vertical="center"/>
    </xf>
    <xf numFmtId="176" fontId="1" fillId="2" borderId="26" xfId="0" applyNumberFormat="1" applyFont="1" applyFill="1" applyBorder="1">
      <alignment vertical="center"/>
    </xf>
    <xf numFmtId="6" fontId="1" fillId="2" borderId="27" xfId="0" applyNumberFormat="1" applyFont="1" applyFill="1" applyBorder="1" applyAlignment="1">
      <alignment horizontal="center" vertical="center"/>
    </xf>
    <xf numFmtId="176" fontId="1" fillId="3" borderId="28" xfId="0" applyNumberFormat="1" applyFont="1" applyFill="1" applyBorder="1">
      <alignment vertical="center"/>
    </xf>
    <xf numFmtId="176" fontId="1" fillId="4" borderId="29" xfId="0" applyNumberFormat="1" applyFont="1" applyFill="1" applyBorder="1">
      <alignment vertical="center"/>
    </xf>
    <xf numFmtId="0" fontId="0" fillId="4" borderId="30" xfId="0" applyFill="1" applyBorder="1" applyAlignment="1">
      <alignment horizontal="center" vertical="center"/>
    </xf>
    <xf numFmtId="6" fontId="1" fillId="3" borderId="31" xfId="0" applyNumberFormat="1" applyFont="1" applyFill="1" applyBorder="1">
      <alignment vertical="center"/>
    </xf>
    <xf numFmtId="0" fontId="7" fillId="3" borderId="3" xfId="0" applyFont="1" applyFill="1" applyBorder="1" applyAlignment="1">
      <alignment horizontal="center" vertical="center"/>
    </xf>
    <xf numFmtId="6" fontId="1" fillId="3" borderId="10" xfId="0" applyNumberFormat="1" applyFont="1" applyFill="1" applyBorder="1">
      <alignment vertical="center"/>
    </xf>
    <xf numFmtId="6" fontId="1" fillId="3" borderId="20" xfId="0" applyNumberFormat="1" applyFont="1" applyFill="1" applyBorder="1">
      <alignment vertical="center"/>
    </xf>
    <xf numFmtId="0" fontId="3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4B2FF-2F97-4ABC-8CEC-FFA4CFC441F4}">
  <dimension ref="A1:O34"/>
  <sheetViews>
    <sheetView tabSelected="1" workbookViewId="0">
      <selection activeCell="L26" sqref="L26"/>
    </sheetView>
  </sheetViews>
  <sheetFormatPr defaultRowHeight="18.75" x14ac:dyDescent="0.4"/>
  <cols>
    <col min="1" max="1" width="9.25" bestFit="1" customWidth="1"/>
    <col min="2" max="2" width="11.5" customWidth="1"/>
    <col min="3" max="3" width="14.375" customWidth="1"/>
    <col min="4" max="4" width="16.75" bestFit="1" customWidth="1"/>
    <col min="5" max="5" width="9.875" bestFit="1" customWidth="1"/>
    <col min="6" max="6" width="7.875" customWidth="1"/>
    <col min="7" max="8" width="11.875" customWidth="1"/>
    <col min="9" max="9" width="16.375" customWidth="1"/>
    <col min="10" max="10" width="13.625" bestFit="1" customWidth="1"/>
    <col min="11" max="11" width="17.5" customWidth="1"/>
    <col min="12" max="12" width="15.625" customWidth="1"/>
    <col min="13" max="13" width="11.5" customWidth="1"/>
  </cols>
  <sheetData>
    <row r="1" spans="1:15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24" x14ac:dyDescent="0.5">
      <c r="A2" s="59" t="s">
        <v>0</v>
      </c>
      <c r="B2" s="59"/>
      <c r="C2" s="59"/>
      <c r="D2" s="59"/>
      <c r="E2" s="1"/>
      <c r="F2" s="1"/>
      <c r="G2" s="1"/>
      <c r="H2" s="1"/>
      <c r="I2" s="1"/>
      <c r="J2" s="1"/>
      <c r="K2" s="2"/>
      <c r="L2" s="1"/>
      <c r="N2" s="3" t="s">
        <v>15</v>
      </c>
    </row>
    <row r="3" spans="1:15" ht="19.5" thickBot="1" x14ac:dyDescent="0.4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5" ht="57" thickBot="1" x14ac:dyDescent="0.45">
      <c r="A4" s="4" t="s">
        <v>1</v>
      </c>
      <c r="B4" s="5" t="s">
        <v>2</v>
      </c>
      <c r="C4" s="6" t="s">
        <v>3</v>
      </c>
      <c r="D4" s="7" t="s">
        <v>4</v>
      </c>
      <c r="E4" s="7" t="s">
        <v>5</v>
      </c>
      <c r="F4" s="8" t="s">
        <v>6</v>
      </c>
      <c r="G4" s="9" t="s">
        <v>7</v>
      </c>
      <c r="H4" s="56" t="s">
        <v>14</v>
      </c>
      <c r="I4" s="10" t="s">
        <v>8</v>
      </c>
      <c r="J4" s="10" t="s">
        <v>9</v>
      </c>
      <c r="K4" s="10" t="s">
        <v>10</v>
      </c>
      <c r="L4" s="11" t="s">
        <v>11</v>
      </c>
      <c r="M4" s="12" t="s">
        <v>12</v>
      </c>
      <c r="N4" s="13" t="s">
        <v>13</v>
      </c>
    </row>
    <row r="5" spans="1:15" x14ac:dyDescent="0.4">
      <c r="A5" s="14">
        <v>44105</v>
      </c>
      <c r="B5" s="15">
        <v>28460</v>
      </c>
      <c r="C5" s="16">
        <v>36200</v>
      </c>
      <c r="D5" s="17">
        <v>64660</v>
      </c>
      <c r="E5" s="17">
        <v>0</v>
      </c>
      <c r="F5" s="18" t="str">
        <f>IF((D5-E5)=(B5+C5),"正","誤")</f>
        <v>正</v>
      </c>
      <c r="G5" s="19">
        <v>48180</v>
      </c>
      <c r="H5" s="57">
        <v>0</v>
      </c>
      <c r="I5" s="20">
        <v>10040</v>
      </c>
      <c r="J5" s="20">
        <v>6440</v>
      </c>
      <c r="K5" s="21">
        <f>SUM(G5:J5)</f>
        <v>64660</v>
      </c>
      <c r="L5" s="22">
        <v>0</v>
      </c>
      <c r="M5" s="23">
        <f>L5+K5</f>
        <v>64660</v>
      </c>
      <c r="N5" s="24" t="str">
        <f>IF(D5=M5,"正","誤")</f>
        <v>正</v>
      </c>
    </row>
    <row r="6" spans="1:15" x14ac:dyDescent="0.4">
      <c r="A6" s="14">
        <v>44106</v>
      </c>
      <c r="B6" s="15">
        <v>121750</v>
      </c>
      <c r="C6" s="16">
        <v>14968</v>
      </c>
      <c r="D6" s="17">
        <v>137472</v>
      </c>
      <c r="E6" s="17">
        <v>754</v>
      </c>
      <c r="F6" s="18" t="str">
        <f>IF((D6-E6)=(B6+C6),"正","誤")</f>
        <v>正</v>
      </c>
      <c r="G6" s="19">
        <v>80620</v>
      </c>
      <c r="H6" s="57">
        <v>0</v>
      </c>
      <c r="I6" s="20">
        <v>35400</v>
      </c>
      <c r="J6" s="20">
        <v>19300</v>
      </c>
      <c r="K6" s="21">
        <f t="shared" ref="K6:K30" si="0">SUM(G6:J6)</f>
        <v>135320</v>
      </c>
      <c r="L6" s="22">
        <v>2152</v>
      </c>
      <c r="M6" s="25">
        <f>L6+K6</f>
        <v>137472</v>
      </c>
      <c r="N6" s="24" t="str">
        <f t="shared" ref="N6:N20" si="1">IF(D6=M6,"正","誤")</f>
        <v>正</v>
      </c>
    </row>
    <row r="7" spans="1:15" x14ac:dyDescent="0.4">
      <c r="A7" s="14">
        <v>44107</v>
      </c>
      <c r="B7" s="27">
        <v>130590</v>
      </c>
      <c r="C7" s="28">
        <v>46200</v>
      </c>
      <c r="D7" s="29">
        <v>184870</v>
      </c>
      <c r="E7" s="29">
        <v>8080</v>
      </c>
      <c r="F7" s="18" t="str">
        <f t="shared" ref="F7:F14" si="2">IF((D7-E7)=(B7+C7),"正","誤")</f>
        <v>正</v>
      </c>
      <c r="G7" s="30">
        <v>121880</v>
      </c>
      <c r="H7" s="57">
        <v>0</v>
      </c>
      <c r="I7" s="31">
        <v>36650</v>
      </c>
      <c r="J7" s="31">
        <v>26340</v>
      </c>
      <c r="K7" s="21">
        <f t="shared" si="0"/>
        <v>184870</v>
      </c>
      <c r="L7" s="32">
        <v>0</v>
      </c>
      <c r="M7" s="33">
        <f t="shared" ref="M7:M26" si="3">L7+K7</f>
        <v>184870</v>
      </c>
      <c r="N7" s="24" t="str">
        <f t="shared" si="1"/>
        <v>正</v>
      </c>
    </row>
    <row r="8" spans="1:15" x14ac:dyDescent="0.4">
      <c r="A8" s="14">
        <v>44110</v>
      </c>
      <c r="B8" s="27">
        <v>146650</v>
      </c>
      <c r="C8" s="28">
        <v>79284</v>
      </c>
      <c r="D8" s="29">
        <v>227302</v>
      </c>
      <c r="E8" s="29">
        <v>1368</v>
      </c>
      <c r="F8" s="18" t="str">
        <f t="shared" si="2"/>
        <v>正</v>
      </c>
      <c r="G8" s="30">
        <v>116618</v>
      </c>
      <c r="H8" s="57">
        <v>0</v>
      </c>
      <c r="I8" s="31">
        <v>87770</v>
      </c>
      <c r="J8" s="31">
        <v>11120</v>
      </c>
      <c r="K8" s="21">
        <f t="shared" si="0"/>
        <v>215508</v>
      </c>
      <c r="L8" s="32">
        <v>11794</v>
      </c>
      <c r="M8" s="33">
        <f t="shared" si="3"/>
        <v>227302</v>
      </c>
      <c r="N8" s="24" t="str">
        <f t="shared" si="1"/>
        <v>正</v>
      </c>
    </row>
    <row r="9" spans="1:15" x14ac:dyDescent="0.4">
      <c r="A9" s="14">
        <v>44111</v>
      </c>
      <c r="B9" s="27">
        <v>92360</v>
      </c>
      <c r="C9" s="28">
        <v>53884</v>
      </c>
      <c r="D9" s="29">
        <v>144848</v>
      </c>
      <c r="E9" s="29">
        <v>-1396</v>
      </c>
      <c r="F9" s="18" t="str">
        <f t="shared" si="2"/>
        <v>正</v>
      </c>
      <c r="G9" s="30">
        <v>74630</v>
      </c>
      <c r="H9" s="57">
        <v>314</v>
      </c>
      <c r="I9" s="31">
        <v>69120</v>
      </c>
      <c r="J9" s="31">
        <v>3010</v>
      </c>
      <c r="K9" s="21">
        <f t="shared" si="0"/>
        <v>147074</v>
      </c>
      <c r="L9" s="32">
        <v>-2226</v>
      </c>
      <c r="M9" s="33">
        <f t="shared" si="3"/>
        <v>144848</v>
      </c>
      <c r="N9" s="24" t="str">
        <f t="shared" si="1"/>
        <v>正</v>
      </c>
    </row>
    <row r="10" spans="1:15" x14ac:dyDescent="0.4">
      <c r="A10" s="14">
        <v>44112</v>
      </c>
      <c r="B10" s="27">
        <v>47890</v>
      </c>
      <c r="C10" s="28">
        <v>106200</v>
      </c>
      <c r="D10" s="29">
        <v>154604</v>
      </c>
      <c r="E10" s="29">
        <v>514</v>
      </c>
      <c r="F10" s="18" t="str">
        <f t="shared" si="2"/>
        <v>正</v>
      </c>
      <c r="G10" s="30">
        <v>49800</v>
      </c>
      <c r="H10" s="57">
        <v>514</v>
      </c>
      <c r="I10" s="31">
        <v>93690</v>
      </c>
      <c r="J10" s="31">
        <v>10600</v>
      </c>
      <c r="K10" s="21">
        <f t="shared" si="0"/>
        <v>154604</v>
      </c>
      <c r="L10" s="32">
        <v>0</v>
      </c>
      <c r="M10" s="33">
        <f>L10+K10</f>
        <v>154604</v>
      </c>
      <c r="N10" s="24" t="str">
        <f t="shared" si="1"/>
        <v>正</v>
      </c>
    </row>
    <row r="11" spans="1:15" x14ac:dyDescent="0.4">
      <c r="A11" s="14">
        <v>44113</v>
      </c>
      <c r="B11" s="27">
        <v>75000</v>
      </c>
      <c r="C11" s="28">
        <v>19800</v>
      </c>
      <c r="D11" s="29">
        <v>94800</v>
      </c>
      <c r="E11" s="29">
        <v>0</v>
      </c>
      <c r="F11" s="18" t="str">
        <f t="shared" si="2"/>
        <v>正</v>
      </c>
      <c r="G11" s="30">
        <v>63020</v>
      </c>
      <c r="H11" s="57">
        <v>0</v>
      </c>
      <c r="I11" s="31">
        <v>16840</v>
      </c>
      <c r="J11" s="31">
        <v>14710</v>
      </c>
      <c r="K11" s="21">
        <f t="shared" si="0"/>
        <v>94570</v>
      </c>
      <c r="L11" s="32">
        <v>230</v>
      </c>
      <c r="M11" s="33">
        <f t="shared" si="3"/>
        <v>94800</v>
      </c>
      <c r="N11" s="24" t="str">
        <f t="shared" si="1"/>
        <v>正</v>
      </c>
    </row>
    <row r="12" spans="1:15" x14ac:dyDescent="0.4">
      <c r="A12" s="14">
        <v>44114</v>
      </c>
      <c r="B12" s="27">
        <v>79750</v>
      </c>
      <c r="C12" s="28">
        <v>59400</v>
      </c>
      <c r="D12" s="29">
        <v>140620</v>
      </c>
      <c r="E12" s="29">
        <v>1470</v>
      </c>
      <c r="F12" s="18" t="str">
        <f t="shared" si="2"/>
        <v>正</v>
      </c>
      <c r="G12" s="30">
        <v>104640</v>
      </c>
      <c r="H12" s="57">
        <v>0</v>
      </c>
      <c r="I12" s="31">
        <v>22420</v>
      </c>
      <c r="J12" s="31">
        <v>13560</v>
      </c>
      <c r="K12" s="21">
        <f t="shared" si="0"/>
        <v>140620</v>
      </c>
      <c r="L12" s="32">
        <v>0</v>
      </c>
      <c r="M12" s="33">
        <f t="shared" si="3"/>
        <v>140620</v>
      </c>
      <c r="N12" s="24" t="str">
        <f t="shared" si="1"/>
        <v>正</v>
      </c>
      <c r="O12" s="35"/>
    </row>
    <row r="13" spans="1:15" x14ac:dyDescent="0.4">
      <c r="A13" s="14">
        <v>44116</v>
      </c>
      <c r="B13" s="27">
        <v>314</v>
      </c>
      <c r="C13" s="28">
        <v>0</v>
      </c>
      <c r="D13" s="29">
        <v>314</v>
      </c>
      <c r="E13" s="29">
        <v>0</v>
      </c>
      <c r="F13" s="18" t="str">
        <f t="shared" si="2"/>
        <v>正</v>
      </c>
      <c r="G13" s="30">
        <v>0</v>
      </c>
      <c r="H13" s="57">
        <v>314</v>
      </c>
      <c r="I13" s="31">
        <v>0</v>
      </c>
      <c r="J13" s="31">
        <v>0</v>
      </c>
      <c r="K13" s="21">
        <f>SUM(G13:J13)</f>
        <v>314</v>
      </c>
      <c r="L13" s="32">
        <v>0</v>
      </c>
      <c r="M13" s="33">
        <f t="shared" si="3"/>
        <v>314</v>
      </c>
      <c r="N13" s="24" t="str">
        <f t="shared" si="1"/>
        <v>正</v>
      </c>
      <c r="O13" s="35"/>
    </row>
    <row r="14" spans="1:15" x14ac:dyDescent="0.4">
      <c r="A14" s="34">
        <v>44117</v>
      </c>
      <c r="B14" s="27">
        <v>83000</v>
      </c>
      <c r="C14" s="28">
        <v>82858</v>
      </c>
      <c r="D14" s="29">
        <v>166288</v>
      </c>
      <c r="E14" s="29">
        <v>430</v>
      </c>
      <c r="F14" s="18" t="str">
        <f t="shared" si="2"/>
        <v>正</v>
      </c>
      <c r="G14" s="30">
        <v>104860</v>
      </c>
      <c r="H14" s="57">
        <v>0</v>
      </c>
      <c r="I14" s="31">
        <v>54010</v>
      </c>
      <c r="J14" s="31">
        <v>2870</v>
      </c>
      <c r="K14" s="21">
        <f t="shared" si="0"/>
        <v>161740</v>
      </c>
      <c r="L14" s="32">
        <v>4548</v>
      </c>
      <c r="M14" s="33">
        <f t="shared" si="3"/>
        <v>166288</v>
      </c>
      <c r="N14" s="24" t="str">
        <f t="shared" si="1"/>
        <v>正</v>
      </c>
      <c r="O14" s="35"/>
    </row>
    <row r="15" spans="1:15" x14ac:dyDescent="0.4">
      <c r="A15" s="34">
        <v>44118</v>
      </c>
      <c r="B15" s="27">
        <v>81950</v>
      </c>
      <c r="C15" s="28">
        <v>60290</v>
      </c>
      <c r="D15" s="29">
        <v>143340</v>
      </c>
      <c r="E15" s="29">
        <v>1100</v>
      </c>
      <c r="F15" s="18" t="str">
        <f>IF((D15-E15)=(B15+C15),"正","誤")</f>
        <v>正</v>
      </c>
      <c r="G15" s="30">
        <v>77110</v>
      </c>
      <c r="H15" s="57">
        <v>0</v>
      </c>
      <c r="I15" s="31">
        <v>57510</v>
      </c>
      <c r="J15" s="31">
        <v>8260</v>
      </c>
      <c r="K15" s="21">
        <f t="shared" si="0"/>
        <v>142880</v>
      </c>
      <c r="L15" s="32">
        <v>460</v>
      </c>
      <c r="M15" s="33">
        <f t="shared" si="3"/>
        <v>143340</v>
      </c>
      <c r="N15" s="24" t="str">
        <f t="shared" si="1"/>
        <v>正</v>
      </c>
    </row>
    <row r="16" spans="1:15" x14ac:dyDescent="0.4">
      <c r="A16" s="34">
        <v>44119</v>
      </c>
      <c r="B16" s="27">
        <v>55160</v>
      </c>
      <c r="C16" s="28">
        <v>41980</v>
      </c>
      <c r="D16" s="29">
        <v>102698</v>
      </c>
      <c r="E16" s="29">
        <v>5558</v>
      </c>
      <c r="F16" s="18" t="str">
        <f t="shared" ref="F16:F31" si="4">IF((D16-E16)=(B16+C16),"正","誤")</f>
        <v>正</v>
      </c>
      <c r="G16" s="30">
        <v>51410</v>
      </c>
      <c r="H16" s="57">
        <v>1048</v>
      </c>
      <c r="I16" s="31">
        <v>46740</v>
      </c>
      <c r="J16" s="31">
        <v>3500</v>
      </c>
      <c r="K16" s="21">
        <f t="shared" si="0"/>
        <v>102698</v>
      </c>
      <c r="L16" s="32">
        <v>0</v>
      </c>
      <c r="M16" s="33">
        <f t="shared" si="3"/>
        <v>102698</v>
      </c>
      <c r="N16" s="24" t="str">
        <f t="shared" si="1"/>
        <v>正</v>
      </c>
    </row>
    <row r="17" spans="1:14" x14ac:dyDescent="0.4">
      <c r="A17" s="34">
        <v>44120</v>
      </c>
      <c r="B17" s="27">
        <v>64230</v>
      </c>
      <c r="C17" s="28">
        <v>66300</v>
      </c>
      <c r="D17" s="29">
        <v>130760</v>
      </c>
      <c r="E17" s="29">
        <v>230</v>
      </c>
      <c r="F17" s="18" t="str">
        <f t="shared" si="4"/>
        <v>正</v>
      </c>
      <c r="G17" s="30">
        <v>65300</v>
      </c>
      <c r="H17" s="57">
        <v>0</v>
      </c>
      <c r="I17" s="31">
        <v>52380</v>
      </c>
      <c r="J17" s="31">
        <v>12850</v>
      </c>
      <c r="K17" s="21">
        <f t="shared" si="0"/>
        <v>130530</v>
      </c>
      <c r="L17" s="32">
        <v>230</v>
      </c>
      <c r="M17" s="33">
        <f t="shared" si="3"/>
        <v>130760</v>
      </c>
      <c r="N17" s="24" t="str">
        <f t="shared" si="1"/>
        <v>正</v>
      </c>
    </row>
    <row r="18" spans="1:14" x14ac:dyDescent="0.4">
      <c r="A18" s="34">
        <v>44121</v>
      </c>
      <c r="B18" s="27">
        <v>117830</v>
      </c>
      <c r="C18" s="28">
        <v>39600</v>
      </c>
      <c r="D18" s="29">
        <v>157430</v>
      </c>
      <c r="E18" s="29">
        <v>0</v>
      </c>
      <c r="F18" s="18" t="str">
        <f t="shared" si="4"/>
        <v>正</v>
      </c>
      <c r="G18" s="30">
        <v>84010</v>
      </c>
      <c r="H18" s="57">
        <v>0</v>
      </c>
      <c r="I18" s="31">
        <v>50390</v>
      </c>
      <c r="J18" s="31">
        <v>21820</v>
      </c>
      <c r="K18" s="21">
        <f t="shared" si="0"/>
        <v>156220</v>
      </c>
      <c r="L18" s="32">
        <v>1210</v>
      </c>
      <c r="M18" s="33">
        <f t="shared" si="3"/>
        <v>157430</v>
      </c>
      <c r="N18" s="24" t="str">
        <f t="shared" si="1"/>
        <v>正</v>
      </c>
    </row>
    <row r="19" spans="1:14" x14ac:dyDescent="0.4">
      <c r="A19" s="14">
        <v>44124</v>
      </c>
      <c r="B19" s="27">
        <v>96730</v>
      </c>
      <c r="C19" s="28">
        <v>69442</v>
      </c>
      <c r="D19" s="29">
        <v>166922</v>
      </c>
      <c r="E19" s="29">
        <v>750</v>
      </c>
      <c r="F19" s="18" t="str">
        <f t="shared" si="4"/>
        <v>正</v>
      </c>
      <c r="G19" s="30">
        <v>101480</v>
      </c>
      <c r="H19" s="57">
        <v>0</v>
      </c>
      <c r="I19" s="31">
        <v>39800</v>
      </c>
      <c r="J19" s="31">
        <v>23540</v>
      </c>
      <c r="K19" s="21">
        <f t="shared" si="0"/>
        <v>164820</v>
      </c>
      <c r="L19" s="32">
        <v>2102</v>
      </c>
      <c r="M19" s="33">
        <f t="shared" si="3"/>
        <v>166922</v>
      </c>
      <c r="N19" s="24" t="str">
        <f t="shared" si="1"/>
        <v>正</v>
      </c>
    </row>
    <row r="20" spans="1:14" x14ac:dyDescent="0.4">
      <c r="A20" s="14">
        <v>44125</v>
      </c>
      <c r="B20" s="36">
        <v>78490</v>
      </c>
      <c r="C20" s="37">
        <v>20200</v>
      </c>
      <c r="D20" s="38">
        <v>98690</v>
      </c>
      <c r="E20" s="38">
        <v>0</v>
      </c>
      <c r="F20" s="39" t="str">
        <f t="shared" si="4"/>
        <v>正</v>
      </c>
      <c r="G20" s="30">
        <v>46610</v>
      </c>
      <c r="H20" s="57">
        <v>0</v>
      </c>
      <c r="I20" s="31">
        <v>44380</v>
      </c>
      <c r="J20" s="31">
        <v>7240</v>
      </c>
      <c r="K20" s="21">
        <f t="shared" si="0"/>
        <v>98230</v>
      </c>
      <c r="L20" s="32">
        <v>460</v>
      </c>
      <c r="M20" s="40">
        <f t="shared" si="3"/>
        <v>98690</v>
      </c>
      <c r="N20" s="24" t="str">
        <f t="shared" si="1"/>
        <v>正</v>
      </c>
    </row>
    <row r="21" spans="1:14" x14ac:dyDescent="0.4">
      <c r="A21" s="14">
        <v>44126</v>
      </c>
      <c r="B21" s="27">
        <v>62000</v>
      </c>
      <c r="C21" s="28">
        <v>19240</v>
      </c>
      <c r="D21" s="29">
        <v>81554</v>
      </c>
      <c r="E21" s="29">
        <v>314</v>
      </c>
      <c r="F21" s="18" t="str">
        <f t="shared" si="4"/>
        <v>正</v>
      </c>
      <c r="G21" s="30">
        <v>32964</v>
      </c>
      <c r="H21" s="57">
        <v>0</v>
      </c>
      <c r="I21" s="31">
        <v>32600</v>
      </c>
      <c r="J21" s="31">
        <v>380</v>
      </c>
      <c r="K21" s="21">
        <f t="shared" si="0"/>
        <v>65944</v>
      </c>
      <c r="L21" s="32">
        <v>15610</v>
      </c>
      <c r="M21" s="40">
        <f t="shared" si="3"/>
        <v>81554</v>
      </c>
      <c r="N21" s="26" t="str">
        <f t="shared" ref="N21:N30" si="5">IF(D21=M21,"正","誤")</f>
        <v>正</v>
      </c>
    </row>
    <row r="22" spans="1:14" x14ac:dyDescent="0.4">
      <c r="A22" s="14">
        <v>44127</v>
      </c>
      <c r="B22" s="27">
        <v>100930</v>
      </c>
      <c r="C22" s="28">
        <v>132490</v>
      </c>
      <c r="D22" s="29">
        <v>231214</v>
      </c>
      <c r="E22" s="29">
        <v>-2206</v>
      </c>
      <c r="F22" s="18" t="str">
        <f t="shared" si="4"/>
        <v>正</v>
      </c>
      <c r="G22" s="55">
        <v>163570</v>
      </c>
      <c r="H22" s="57">
        <v>314</v>
      </c>
      <c r="I22" s="31">
        <v>62440</v>
      </c>
      <c r="J22" s="31">
        <v>4680</v>
      </c>
      <c r="K22" s="21">
        <f t="shared" si="0"/>
        <v>231004</v>
      </c>
      <c r="L22" s="32">
        <v>210</v>
      </c>
      <c r="M22" s="40">
        <f t="shared" si="3"/>
        <v>231214</v>
      </c>
      <c r="N22" s="26" t="str">
        <f t="shared" si="5"/>
        <v>正</v>
      </c>
    </row>
    <row r="23" spans="1:14" x14ac:dyDescent="0.4">
      <c r="A23" s="14">
        <v>44128</v>
      </c>
      <c r="B23" s="27">
        <v>129430</v>
      </c>
      <c r="C23" s="28">
        <v>62900</v>
      </c>
      <c r="D23" s="29">
        <v>279550</v>
      </c>
      <c r="E23" s="29">
        <v>87220</v>
      </c>
      <c r="F23" s="18" t="str">
        <f t="shared" si="4"/>
        <v>正</v>
      </c>
      <c r="G23" s="30">
        <v>107040</v>
      </c>
      <c r="H23" s="57">
        <v>0</v>
      </c>
      <c r="I23" s="31">
        <v>53540</v>
      </c>
      <c r="J23" s="31">
        <v>5400</v>
      </c>
      <c r="K23" s="21">
        <f t="shared" si="0"/>
        <v>165980</v>
      </c>
      <c r="L23" s="32">
        <v>113570</v>
      </c>
      <c r="M23" s="40">
        <f t="shared" si="3"/>
        <v>279550</v>
      </c>
      <c r="N23" s="26" t="str">
        <f t="shared" si="5"/>
        <v>正</v>
      </c>
    </row>
    <row r="24" spans="1:14" x14ac:dyDescent="0.4">
      <c r="A24" s="14">
        <v>44129</v>
      </c>
      <c r="B24" s="27">
        <v>61540</v>
      </c>
      <c r="C24" s="28">
        <v>10190</v>
      </c>
      <c r="D24" s="29">
        <v>90614</v>
      </c>
      <c r="E24" s="29">
        <v>18884</v>
      </c>
      <c r="F24" s="18" t="str">
        <f t="shared" si="4"/>
        <v>正</v>
      </c>
      <c r="G24" s="30">
        <v>46994</v>
      </c>
      <c r="H24" s="57">
        <v>0</v>
      </c>
      <c r="I24" s="31">
        <v>43610</v>
      </c>
      <c r="J24" s="31">
        <v>0</v>
      </c>
      <c r="K24" s="21">
        <f t="shared" si="0"/>
        <v>90604</v>
      </c>
      <c r="L24" s="32">
        <v>10</v>
      </c>
      <c r="M24" s="40">
        <f t="shared" si="3"/>
        <v>90614</v>
      </c>
      <c r="N24" s="26" t="str">
        <f t="shared" si="5"/>
        <v>正</v>
      </c>
    </row>
    <row r="25" spans="1:14" x14ac:dyDescent="0.4">
      <c r="A25" s="14">
        <v>44130</v>
      </c>
      <c r="B25" s="41">
        <v>314</v>
      </c>
      <c r="C25" s="42">
        <v>0</v>
      </c>
      <c r="D25" s="43">
        <v>314</v>
      </c>
      <c r="E25" s="43">
        <v>0</v>
      </c>
      <c r="F25" s="18" t="str">
        <f t="shared" si="4"/>
        <v>正</v>
      </c>
      <c r="G25" s="44">
        <v>0</v>
      </c>
      <c r="H25" s="57">
        <v>314</v>
      </c>
      <c r="I25" s="45">
        <v>0</v>
      </c>
      <c r="J25" s="45">
        <v>0</v>
      </c>
      <c r="K25" s="21">
        <f t="shared" si="0"/>
        <v>314</v>
      </c>
      <c r="L25" s="46">
        <v>0</v>
      </c>
      <c r="M25" s="47">
        <f t="shared" si="3"/>
        <v>314</v>
      </c>
      <c r="N25" s="26" t="str">
        <f t="shared" si="5"/>
        <v>正</v>
      </c>
    </row>
    <row r="26" spans="1:14" x14ac:dyDescent="0.4">
      <c r="A26" s="14">
        <v>44131</v>
      </c>
      <c r="B26" s="41">
        <v>63330</v>
      </c>
      <c r="C26" s="42">
        <v>92384</v>
      </c>
      <c r="D26" s="43">
        <v>156902</v>
      </c>
      <c r="E26" s="43">
        <v>1188</v>
      </c>
      <c r="F26" s="18" t="str">
        <f t="shared" si="4"/>
        <v>正</v>
      </c>
      <c r="G26" s="44">
        <v>95380</v>
      </c>
      <c r="H26" s="57">
        <v>0</v>
      </c>
      <c r="I26" s="45">
        <v>48414</v>
      </c>
      <c r="J26" s="45">
        <v>11840</v>
      </c>
      <c r="K26" s="21">
        <f t="shared" si="0"/>
        <v>155634</v>
      </c>
      <c r="L26" s="46">
        <v>1268</v>
      </c>
      <c r="M26" s="47">
        <f t="shared" si="3"/>
        <v>156902</v>
      </c>
      <c r="N26" s="26" t="str">
        <f t="shared" si="5"/>
        <v>正</v>
      </c>
    </row>
    <row r="27" spans="1:14" x14ac:dyDescent="0.4">
      <c r="A27" s="14">
        <v>44132</v>
      </c>
      <c r="B27" s="41">
        <v>122030</v>
      </c>
      <c r="C27" s="42">
        <v>101500</v>
      </c>
      <c r="D27" s="43">
        <v>224284</v>
      </c>
      <c r="E27" s="43">
        <v>754</v>
      </c>
      <c r="F27" s="18" t="str">
        <f t="shared" si="4"/>
        <v>正</v>
      </c>
      <c r="G27" s="44">
        <v>141290</v>
      </c>
      <c r="H27" s="57">
        <v>524</v>
      </c>
      <c r="I27" s="45">
        <v>55890</v>
      </c>
      <c r="J27" s="45">
        <v>26350</v>
      </c>
      <c r="K27" s="21">
        <f t="shared" si="0"/>
        <v>224054</v>
      </c>
      <c r="L27" s="46">
        <v>230</v>
      </c>
      <c r="M27" s="47">
        <f t="shared" ref="M27:M30" si="6">L27+K27</f>
        <v>224284</v>
      </c>
      <c r="N27" s="26" t="str">
        <f t="shared" si="5"/>
        <v>正</v>
      </c>
    </row>
    <row r="28" spans="1:14" x14ac:dyDescent="0.4">
      <c r="A28" s="14">
        <v>44133</v>
      </c>
      <c r="B28" s="41">
        <v>72470</v>
      </c>
      <c r="C28" s="42">
        <v>55600</v>
      </c>
      <c r="D28" s="43">
        <v>128070</v>
      </c>
      <c r="E28" s="43">
        <v>0</v>
      </c>
      <c r="F28" s="18" t="str">
        <f t="shared" si="4"/>
        <v>正</v>
      </c>
      <c r="G28" s="44">
        <v>71810</v>
      </c>
      <c r="H28" s="57">
        <v>0</v>
      </c>
      <c r="I28" s="45">
        <v>44690</v>
      </c>
      <c r="J28" s="45">
        <v>9170</v>
      </c>
      <c r="K28" s="21">
        <f t="shared" si="0"/>
        <v>125670</v>
      </c>
      <c r="L28" s="46">
        <v>2400</v>
      </c>
      <c r="M28" s="47">
        <f t="shared" si="6"/>
        <v>128070</v>
      </c>
      <c r="N28" s="26" t="str">
        <f t="shared" si="5"/>
        <v>正</v>
      </c>
    </row>
    <row r="29" spans="1:14" x14ac:dyDescent="0.4">
      <c r="A29" s="14">
        <v>44134</v>
      </c>
      <c r="B29" s="41">
        <v>65220</v>
      </c>
      <c r="C29" s="42">
        <v>104684</v>
      </c>
      <c r="D29" s="43">
        <v>170134</v>
      </c>
      <c r="E29" s="43">
        <v>230</v>
      </c>
      <c r="F29" s="18" t="str">
        <f t="shared" si="4"/>
        <v>正</v>
      </c>
      <c r="G29" s="44">
        <v>102140</v>
      </c>
      <c r="H29" s="58">
        <v>0</v>
      </c>
      <c r="I29" s="45">
        <v>56060</v>
      </c>
      <c r="J29" s="45">
        <v>10930</v>
      </c>
      <c r="K29" s="21">
        <f t="shared" si="0"/>
        <v>169130</v>
      </c>
      <c r="L29" s="46">
        <v>1004</v>
      </c>
      <c r="M29" s="47">
        <f t="shared" si="6"/>
        <v>170134</v>
      </c>
      <c r="N29" s="26" t="str">
        <f t="shared" si="5"/>
        <v>正</v>
      </c>
    </row>
    <row r="30" spans="1:14" ht="19.5" thickBot="1" x14ac:dyDescent="0.45">
      <c r="A30" s="14">
        <v>44135</v>
      </c>
      <c r="B30" s="41">
        <v>119730</v>
      </c>
      <c r="C30" s="42">
        <v>81400</v>
      </c>
      <c r="D30" s="43">
        <v>201360</v>
      </c>
      <c r="E30" s="43">
        <v>230</v>
      </c>
      <c r="F30" s="18" t="str">
        <f t="shared" si="4"/>
        <v>正</v>
      </c>
      <c r="G30" s="44">
        <v>118390</v>
      </c>
      <c r="H30" s="58">
        <v>0</v>
      </c>
      <c r="I30" s="45">
        <v>75720</v>
      </c>
      <c r="J30" s="45">
        <v>21450</v>
      </c>
      <c r="K30" s="21">
        <f t="shared" si="0"/>
        <v>215560</v>
      </c>
      <c r="L30" s="46">
        <v>-14200</v>
      </c>
      <c r="M30" s="47">
        <f t="shared" si="6"/>
        <v>201360</v>
      </c>
      <c r="N30" s="26" t="str">
        <f t="shared" si="5"/>
        <v>正</v>
      </c>
    </row>
    <row r="31" spans="1:14" ht="19.5" thickBot="1" x14ac:dyDescent="0.45">
      <c r="A31" s="48"/>
      <c r="B31" s="49">
        <f>SUM(B5:B30)</f>
        <v>2097148</v>
      </c>
      <c r="C31" s="50">
        <f>SUM(C5:C30)</f>
        <v>1456994</v>
      </c>
      <c r="D31" s="50">
        <f>SUM(D5:D30)</f>
        <v>3679614</v>
      </c>
      <c r="E31" s="50">
        <f>SUM(E5:E30)</f>
        <v>125472</v>
      </c>
      <c r="F31" s="51" t="str">
        <f t="shared" si="4"/>
        <v>正</v>
      </c>
      <c r="G31" s="52">
        <f t="shared" ref="G31:M31" si="7">SUM(G5:G30)</f>
        <v>2069746</v>
      </c>
      <c r="H31" s="52">
        <f t="shared" si="7"/>
        <v>3342</v>
      </c>
      <c r="I31" s="52">
        <f t="shared" si="7"/>
        <v>1190104</v>
      </c>
      <c r="J31" s="52">
        <f t="shared" si="7"/>
        <v>275360</v>
      </c>
      <c r="K31" s="52">
        <f t="shared" si="7"/>
        <v>3538552</v>
      </c>
      <c r="L31" s="52">
        <f t="shared" si="7"/>
        <v>141062</v>
      </c>
      <c r="M31" s="53">
        <f t="shared" si="7"/>
        <v>3679614</v>
      </c>
      <c r="N31" s="54" t="str">
        <f>IF(D31=M31,"正","誤")</f>
        <v>正</v>
      </c>
    </row>
    <row r="32" spans="1:14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</sheetData>
  <mergeCells count="1">
    <mergeCell ref="A2:D2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2020-10-03T05:50:34Z</dcterms:created>
  <dcterms:modified xsi:type="dcterms:W3CDTF">2020-11-06T09:34:21Z</dcterms:modified>
</cp:coreProperties>
</file>